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 Dirlic\Desktop\"/>
    </mc:Choice>
  </mc:AlternateContent>
  <xr:revisionPtr revIDLastSave="0" documentId="13_ncr:1_{FB487AD7-70D6-495A-94DC-F6C09A3AC7BF}" xr6:coauthVersionLast="47" xr6:coauthVersionMax="47" xr10:uidLastSave="{00000000-0000-0000-0000-000000000000}"/>
  <bookViews>
    <workbookView xWindow="-120" yWindow="-120" windowWidth="29040" windowHeight="15840" xr2:uid="{2C39DFB7-95DA-4A3B-871B-A9936B782C3B}"/>
  </bookViews>
  <sheets>
    <sheet name="POGREBNO" sheetId="5" r:id="rId1"/>
    <sheet name="GROBNICE" sheetId="6" r:id="rId2"/>
    <sheet name="TRŽNICA" sheetId="7" r:id="rId3"/>
    <sheet name="RIBARNICA" sheetId="16" r:id="rId4"/>
    <sheet name="TERMINAL" sheetId="8" r:id="rId5"/>
    <sheet name="PAUK" sheetId="14" r:id="rId6"/>
    <sheet name="PARKIRALIŠTA" sheetId="15" r:id="rId7"/>
    <sheet name="PARKIRALIŠTA-EURO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6" l="1"/>
  <c r="E39" i="6" s="1"/>
  <c r="E37" i="6"/>
  <c r="E33" i="6"/>
  <c r="E34" i="6" s="1"/>
  <c r="E32" i="6"/>
  <c r="E27" i="6"/>
  <c r="E28" i="6" s="1"/>
  <c r="E26" i="6"/>
  <c r="E22" i="6"/>
  <c r="E23" i="6" s="1"/>
  <c r="E21" i="6"/>
  <c r="E17" i="6"/>
  <c r="E18" i="6" s="1"/>
  <c r="E16" i="6"/>
  <c r="E12" i="6"/>
  <c r="E13" i="6" s="1"/>
  <c r="E11" i="6"/>
  <c r="D39" i="6"/>
  <c r="D34" i="6"/>
  <c r="D35" i="6" s="1"/>
  <c r="D28" i="6"/>
  <c r="D29" i="6"/>
  <c r="D23" i="6"/>
  <c r="D24" i="6" s="1"/>
  <c r="D18" i="6"/>
  <c r="D19" i="6" s="1"/>
  <c r="D13" i="6"/>
  <c r="K57" i="5"/>
  <c r="K56" i="5"/>
  <c r="K55" i="5"/>
  <c r="K53" i="5"/>
  <c r="K52" i="5"/>
  <c r="K51" i="5"/>
  <c r="K50" i="5"/>
  <c r="K49" i="5"/>
  <c r="K47" i="5"/>
  <c r="K46" i="5"/>
  <c r="K45" i="5"/>
  <c r="K43" i="5"/>
  <c r="K42" i="5"/>
  <c r="K41" i="5"/>
  <c r="K40" i="5"/>
  <c r="K38" i="5"/>
  <c r="K37" i="5"/>
  <c r="K36" i="5"/>
  <c r="K35" i="5"/>
  <c r="K34" i="5"/>
  <c r="K33" i="5"/>
  <c r="K28" i="5"/>
  <c r="K27" i="5"/>
  <c r="K26" i="5"/>
  <c r="K25" i="5"/>
  <c r="K23" i="5"/>
  <c r="K22" i="5"/>
  <c r="K21" i="5"/>
  <c r="K19" i="5"/>
  <c r="K18" i="5"/>
  <c r="K17" i="5"/>
  <c r="K16" i="5"/>
  <c r="K15" i="5"/>
  <c r="K14" i="5"/>
  <c r="K13" i="5"/>
  <c r="K9" i="5"/>
  <c r="J73" i="7"/>
  <c r="J72" i="7"/>
  <c r="J71" i="7"/>
  <c r="J70" i="7"/>
  <c r="J69" i="7"/>
  <c r="J67" i="7"/>
  <c r="J66" i="7"/>
  <c r="J63" i="7"/>
  <c r="J61" i="7"/>
  <c r="J60" i="7"/>
  <c r="J59" i="7"/>
  <c r="J56" i="7"/>
  <c r="J54" i="7"/>
  <c r="J53" i="7"/>
  <c r="J52" i="7"/>
  <c r="J47" i="7"/>
  <c r="J45" i="7"/>
  <c r="J44" i="7"/>
  <c r="J42" i="7"/>
  <c r="J41" i="7"/>
  <c r="J38" i="7"/>
  <c r="J37" i="7"/>
  <c r="J34" i="7"/>
  <c r="J33" i="7"/>
  <c r="J32" i="7"/>
  <c r="J29" i="7"/>
  <c r="J27" i="7"/>
  <c r="J25" i="7"/>
  <c r="J24" i="7"/>
  <c r="J23" i="7"/>
  <c r="J21" i="7"/>
  <c r="J19" i="7"/>
  <c r="J15" i="7"/>
  <c r="J12" i="7"/>
  <c r="J11" i="7"/>
  <c r="J10" i="7"/>
  <c r="J8" i="7"/>
  <c r="D14" i="6" l="1"/>
  <c r="E24" i="6"/>
  <c r="E29" i="6"/>
  <c r="E40" i="6"/>
  <c r="E35" i="6"/>
  <c r="E19" i="6"/>
  <c r="E14" i="6"/>
  <c r="D40" i="6"/>
  <c r="C39" i="6" l="1"/>
  <c r="C40" i="6" s="1"/>
  <c r="C34" i="6"/>
  <c r="C35" i="6" s="1"/>
  <c r="C28" i="6"/>
  <c r="C29" i="6" s="1"/>
  <c r="C23" i="6"/>
  <c r="C24" i="6" s="1"/>
  <c r="C18" i="6"/>
  <c r="C19" i="6" s="1"/>
  <c r="C13" i="6"/>
  <c r="C14" i="6" s="1"/>
  <c r="I20" i="5"/>
</calcChain>
</file>

<file path=xl/sharedStrings.xml><?xml version="1.0" encoding="utf-8"?>
<sst xmlns="http://schemas.openxmlformats.org/spreadsheetml/2006/main" count="612" uniqueCount="330">
  <si>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</si>
  <si>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</si>
  <si>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</si>
  <si>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</si>
  <si>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</si>
  <si>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</si>
  <si>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</si>
  <si>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</si>
  <si>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</si>
  <si>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</si>
  <si>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</si>
  <si>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</si>
  <si>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</si>
  <si>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</si>
  <si>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</si>
  <si>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</si>
  <si>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</si>
  <si>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</si>
  <si>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</si>
  <si>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</si>
  <si>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</si>
  <si>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</si>
  <si>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</si>
  <si>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</si>
  <si>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</si>
  <si>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</si>
  <si>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</si>
  <si>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</si>
  <si>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</si>
  <si>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</si>
  <si>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</si>
  <si>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</si>
  <si>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</si>
  <si>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</si>
  <si>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</si>
  <si>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</si>
  <si>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</si>
  <si>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</si>
  <si>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R.br.</t>
  </si>
  <si>
    <t>VRSTA USLUGE</t>
  </si>
  <si>
    <t>Cijena</t>
  </si>
  <si>
    <t>Cijena s PDV-om</t>
  </si>
  <si>
    <t>1.1.</t>
  </si>
  <si>
    <t>1.2.</t>
  </si>
  <si>
    <t>1.3.</t>
  </si>
  <si>
    <t>1.4.</t>
  </si>
  <si>
    <t>1.5.</t>
  </si>
  <si>
    <t>1.7.</t>
  </si>
  <si>
    <t>1.8.</t>
  </si>
  <si>
    <t>1.9.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</si>
  <si>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</si>
  <si>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</si>
  <si>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</si>
  <si>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</si>
  <si>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</si>
  <si>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</si>
  <si>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</si>
  <si>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</si>
  <si>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</si>
  <si>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Naknade za korištenje groblja</t>
  </si>
  <si>
    <t>Jednokratna naknada za korištenje zemljišta za prekopno</t>
  </si>
  <si>
    <t>mjesto na gradskom groblju u Trogiru za ukop u zemlju-do 10 god.</t>
  </si>
  <si>
    <t>Godišnja naknada za korištenje groblja  plaća se po m² korisne</t>
  </si>
  <si>
    <t>površine groba ili grobnice + površine po broju etaža u grobnici:</t>
  </si>
  <si>
    <t>dječji grob</t>
  </si>
  <si>
    <t>grob za odrasle</t>
  </si>
  <si>
    <t>za grobnice do 9m²</t>
  </si>
  <si>
    <t>za grobnice od 7,80 m² sa 6 grobnih mjesta</t>
  </si>
  <si>
    <t>za grobnice od 5,20 m² sa 6 grobnih mjesta</t>
  </si>
  <si>
    <t>za kamenice od 4,16 m²</t>
  </si>
  <si>
    <t>Naknada za izlazak na teren po zahtjevu stranke za izmjeru i</t>
  </si>
  <si>
    <t>iskolčavanje mjesta za grob ili grobnicu</t>
  </si>
  <si>
    <t>Naknada za ulazak vozilom u groblje</t>
  </si>
  <si>
    <t>Naknada za postavljanje slova,slika, vaza, natpisa i sl.</t>
  </si>
  <si>
    <t>Naknada za postavljanje spomenika, izmjena dijela</t>
  </si>
  <si>
    <t>grobnica, postavljanje kulira, brušenje…</t>
  </si>
  <si>
    <t>Naknada za oblaganje grobnice (komplet)</t>
  </si>
  <si>
    <t>Naknada za korištenje električne energije</t>
  </si>
  <si>
    <t>Prijepis groba ili grobnice s jedne osobe na drugu</t>
  </si>
  <si>
    <t>Privremeno korištenje grobnice u vlasništvu TH za jednu godinu</t>
  </si>
  <si>
    <t>Administrativne usluge</t>
  </si>
  <si>
    <t>Upotreba mrtvačnice</t>
  </si>
  <si>
    <t>Upotreba frižidera u trajanju od 24 sata</t>
  </si>
  <si>
    <t>Radovi na grobnicama</t>
  </si>
  <si>
    <t>Otvaranje i zatvaranje grobnice</t>
  </si>
  <si>
    <t>Zidanje polica grobnice (samo rad)</t>
  </si>
  <si>
    <t>Razbijanje polica u grobnici</t>
  </si>
  <si>
    <t>Ispumpavanje vode iz grobnice</t>
  </si>
  <si>
    <t>Čišćenje grobnica i polica po satu rada</t>
  </si>
  <si>
    <t xml:space="preserve">Dizanje nadgrobne plože i deponiranje do slijeganja </t>
  </si>
  <si>
    <t>groba te ponovna montaža</t>
  </si>
  <si>
    <t>Materijal za zaziđavanje umrle osobe u grobnici-polica</t>
  </si>
  <si>
    <t>Zamazivanje police u kamenicama i grobnicama u bloku</t>
  </si>
  <si>
    <t>Iskop groba na groblju Trogir</t>
  </si>
  <si>
    <t>Sprovodi</t>
  </si>
  <si>
    <t>Uređenje grobnice ili groba prilikom ukopa</t>
  </si>
  <si>
    <t>Zatrpavanje groba sa formiranjem nadgrobne humke</t>
  </si>
  <si>
    <t>Odvoz vijenaca</t>
  </si>
  <si>
    <t>Uređenje groba do 6 mjeseci</t>
  </si>
  <si>
    <t>Ekshumacije</t>
  </si>
  <si>
    <t>do dvije godine od  ukopa</t>
  </si>
  <si>
    <t>od dvije do pet godina od ukopa</t>
  </si>
  <si>
    <t>preko pet godina</t>
  </si>
  <si>
    <t>Ekshumacija unutar grobnice ili groba sa sakuplj.kostiju</t>
  </si>
  <si>
    <t>Postavljanje drvenog nadgrobnog znaka</t>
  </si>
  <si>
    <t>Usluga radnika</t>
  </si>
  <si>
    <t>Sat rada grobara</t>
  </si>
  <si>
    <t>Upotreba razglasa</t>
  </si>
  <si>
    <t>Postavljanje križa</t>
  </si>
  <si>
    <t>CIJENA</t>
  </si>
  <si>
    <t>NOVO GROBLJE</t>
  </si>
  <si>
    <t>Grobnice dimenzije 200x270x275 cm- klasična 3  grobna mjesta</t>
  </si>
  <si>
    <t xml:space="preserve">     -           zemljište</t>
  </si>
  <si>
    <t xml:space="preserve">     -           grobnica građevinski dio</t>
  </si>
  <si>
    <t xml:space="preserve">     -           PDV</t>
  </si>
  <si>
    <t>UKUPNO:</t>
  </si>
  <si>
    <t>Grobnice dimenzije 300x270x275 cm- klasična 6 grobnih mjesta</t>
  </si>
  <si>
    <t>Grobnice u nizu odjeljak iznad zemlje - 6  grobnih mjesta</t>
  </si>
  <si>
    <t>Grobnice u nizu odjeljak djelomično ukopan - 4 grobna mjesta</t>
  </si>
  <si>
    <t>STARO GROBLJE</t>
  </si>
  <si>
    <t>Grobnice dimenzije 150x270x275cm - 3 grobna  mjesta - kamenica</t>
  </si>
  <si>
    <t>Grobnice dimenzije 200x270x275cm - 3  grobnih mjesta- kamenica</t>
  </si>
  <si>
    <t>Dnevna naknada za korištenje prodajnog mjesta-1m²</t>
  </si>
  <si>
    <t>15,00</t>
  </si>
  <si>
    <t>Naknada za mjesečnu rezervaciju prodajnog mjesta:</t>
  </si>
  <si>
    <t>čelni stolovi od 2m i drugi stolovi uz prolaz</t>
  </si>
  <si>
    <t>ostali unutarnji stolovi</t>
  </si>
  <si>
    <t>naknada za korištenje vaga i suncobrana plaća se dnevno</t>
  </si>
  <si>
    <t xml:space="preserve">Naknada za korištenje prostora za prodaju plaća se </t>
  </si>
  <si>
    <t>mjesečno po m²</t>
  </si>
  <si>
    <t>voća,jaja,meda,cvijeća, ljekovitih trava i ostalih</t>
  </si>
  <si>
    <t>proizvoda biljnog porijekla za obiteljska poljoprivredna</t>
  </si>
  <si>
    <t>gospodarstva</t>
  </si>
  <si>
    <t>voća,jaja, meda, cvijeća, ljekovitih trava i ostalih</t>
  </si>
  <si>
    <t>proizvoda biljnog porijekla za obrtnike</t>
  </si>
  <si>
    <t>suhomesnatih proizvoda i ostalih proizvoda animalnog</t>
  </si>
  <si>
    <t>porijekla</t>
  </si>
  <si>
    <t>voća i povrća na stolovima sa povećanim protokom kupaca</t>
  </si>
  <si>
    <t>(uključena rezervacija)</t>
  </si>
  <si>
    <t>voća i povrća na unutarnjim stolovima(uključena rezervacija)</t>
  </si>
  <si>
    <t>rasada</t>
  </si>
  <si>
    <t xml:space="preserve">Dnevna naknada za prodajna mjesta na tržnici koja se </t>
  </si>
  <si>
    <t>koriste povremeno plaća se po m²</t>
  </si>
  <si>
    <t>Mjesečna pretplata za prodajna mjesta na tržnici izvan</t>
  </si>
  <si>
    <t>određenog prostora ili ugovora na tržnici po m²</t>
  </si>
  <si>
    <t>Mjesečna naknada za korištenje tržnice na kojoj su</t>
  </si>
  <si>
    <t>postavljeni štandovi za 1m²</t>
  </si>
  <si>
    <t>- na tržnici i čelni štandovi (ex.Dalma)</t>
  </si>
  <si>
    <t>- na tržnici do parkinga i tržnici (ex.Dalma)</t>
  </si>
  <si>
    <t>postavljeni kiosci za 1 m²</t>
  </si>
  <si>
    <t>- 1m² na tržnici</t>
  </si>
  <si>
    <t>- 1m² na tržnici do parkinga</t>
  </si>
  <si>
    <t>Mjesečna naknada za priključak na električnu mrežu</t>
  </si>
  <si>
    <t>(ukoliko nema internog brojila)</t>
  </si>
  <si>
    <t>- za korištenje vitrina, hladnjaka</t>
  </si>
  <si>
    <t>- za korištenje sijalice</t>
  </si>
  <si>
    <t>Mjesečna nakanada za dodatak:</t>
  </si>
  <si>
    <t>- na banku</t>
  </si>
  <si>
    <t>- na štandu</t>
  </si>
  <si>
    <t>Mjesečna naknada za postavljanje i korištenje uređaja</t>
  </si>
  <si>
    <t>za prodaju sokova, sladoleda po m²</t>
  </si>
  <si>
    <t>Mjesečna naknada za korištenje  i potrošak vode za</t>
  </si>
  <si>
    <t>potrošnja +</t>
  </si>
  <si>
    <t>obavljanje ugostiteljske djelatnosti (kiosci)</t>
  </si>
  <si>
    <t>10% na ang. sredstva</t>
  </si>
  <si>
    <t>Mjesečna naknada za korištenje tržnog prostora-štekati</t>
  </si>
  <si>
    <t>(ugostiteljska djelatnost) po m²</t>
  </si>
  <si>
    <t>za period od 01.01. do 31.03.</t>
  </si>
  <si>
    <t>za period od 01.04. do 30.09.</t>
  </si>
  <si>
    <t>za period od 01.10. do 31.12.</t>
  </si>
  <si>
    <t>Mjesečna naknada za korištenje zatvorenog prostora</t>
  </si>
  <si>
    <t>ispod banka (1,5m²)</t>
  </si>
  <si>
    <t>Naknada za dnevno ili paušalno plaćanje prigodom</t>
  </si>
  <si>
    <t>blagdana te drugih prigodnih prodaja:</t>
  </si>
  <si>
    <t>za paušalno plaćanje 1m²</t>
  </si>
  <si>
    <t>za dnevno plaćanje 1m²</t>
  </si>
  <si>
    <t>Najam tržnog prostora za iznajmljivanje skutera po m²</t>
  </si>
  <si>
    <t>Korištenje tržnog prostora u svrhu turističko</t>
  </si>
  <si>
    <t>promotivnog oglašavanja po m²</t>
  </si>
  <si>
    <t>Naplata korištenja prostora do "žute linije" za štandove</t>
  </si>
  <si>
    <t>od 01.05. do 30.09.</t>
  </si>
  <si>
    <t>- 1m² na tržnici i čelni štandovi (ex. Dalma)</t>
  </si>
  <si>
    <t>- 1m² na tržnici do parkinga i tržnici (ex.Dalma)</t>
  </si>
  <si>
    <t>Naplata korištenja prostora stepenica za kioske:</t>
  </si>
  <si>
    <t>Naplata stalaka, vrtuljaka</t>
  </si>
  <si>
    <t>Mjesečna naknada za najam kioska po m²</t>
  </si>
  <si>
    <t>Mjesečna naknada-dodatak iza betonskih banaka (uz cestu)</t>
  </si>
  <si>
    <t>Mjesečna rezervacija za jedno prodajno mjesto</t>
  </si>
  <si>
    <t>Mjesečna rezervacija 1/2 prodajnog mjesta</t>
  </si>
  <si>
    <t>Mjesečna zakupnina za m² unutarnjeg dijela ribarnice</t>
  </si>
  <si>
    <t>Dnevna naknada za jedno prodajno mjesto</t>
  </si>
  <si>
    <t>Prodajna mjesta koja nemaju rezervaciju plaćaju dnevno</t>
  </si>
  <si>
    <t>Dnevna naknada prodajnih mjesta za školjke</t>
  </si>
  <si>
    <t>Dnevna naknada prodajnih mjesta za slanu ribu</t>
  </si>
  <si>
    <t>Dnevna naknada za mjesto čišćenja ribe</t>
  </si>
  <si>
    <t>Korištenje vage po danu</t>
  </si>
  <si>
    <t>Korištenje suncobrana/tende po danu</t>
  </si>
  <si>
    <t>Korištenje frižidera plaća se po kašeti</t>
  </si>
  <si>
    <t>Dnevna naknada za odvoz nusproizvoda na ribarnici</t>
  </si>
  <si>
    <t>Dnevna naknada za prodaju leda-velika vreća 30 kg</t>
  </si>
  <si>
    <t>Dnevna naknada za prodaju leda-velika vreća 10 kg</t>
  </si>
  <si>
    <t>Kombi-bus (1+8 sjedećih mjesta)</t>
  </si>
  <si>
    <t>zaustavljanje i iskrcaj putnika</t>
  </si>
  <si>
    <t>zaustavljanje i iskrcaj putnika+2 sata parkinga na parkingu Brigi</t>
  </si>
  <si>
    <t>zaustavljanje i iskrcaj putnika+4 sata parkinga na parkingu Brigi</t>
  </si>
  <si>
    <t>Autobusi (preko 9 sjedećih mjesta)</t>
  </si>
  <si>
    <t>2.3.</t>
  </si>
  <si>
    <t>2.4.</t>
  </si>
  <si>
    <t>naknada za zaustavljanje službenih vozila hotela,</t>
  </si>
  <si>
    <t>turističkih agencija i vozila za prijevoz putnika s područja grada Trogira</t>
  </si>
  <si>
    <t>za svaki pojedini  mjesec u periodu od 01.05. do 01.11.</t>
  </si>
  <si>
    <t>31.10.</t>
  </si>
  <si>
    <t>2.5.</t>
  </si>
  <si>
    <t>za  cjelokupni period od 01.05. do 31.10.</t>
  </si>
  <si>
    <t>2.6.</t>
  </si>
  <si>
    <t>naknada za vozila koja nisu s područja grada Trogira za svaki mjesec</t>
  </si>
  <si>
    <t>u periodu od 01.05. do 31.10.</t>
  </si>
  <si>
    <t>2.7.</t>
  </si>
  <si>
    <t>naknada za vozila koja nisu s područja grada Trogira za cjelokupni period</t>
  </si>
  <si>
    <t>od 01.05. do 31.10.</t>
  </si>
  <si>
    <t xml:space="preserve">Za naknade iz točaka 7,8,9 i 10 zaustavljanja vozila izvan perioda 01.05.-31.10. odobrava se popust od 50% </t>
  </si>
  <si>
    <t>Premještanje vozila</t>
  </si>
  <si>
    <t>Započeta radnja premještanja</t>
  </si>
  <si>
    <t>Čuvanje vozila premješteno Paukom po danu</t>
  </si>
  <si>
    <t xml:space="preserve">Premještanje vozila ili drugog tereta na zahtjev </t>
  </si>
  <si>
    <t>fizičkih i pravnih osoba na području Grada Trogira</t>
  </si>
  <si>
    <t>fizičkih i pravnih osoba van području Grada Trogira</t>
  </si>
  <si>
    <t>Naručeno dežurstvo ili zadržavanje Pauka vozila po 1 satu</t>
  </si>
  <si>
    <t>T1-stanari</t>
  </si>
  <si>
    <t>T1</t>
  </si>
  <si>
    <t>T2</t>
  </si>
  <si>
    <t>T3</t>
  </si>
  <si>
    <t>T4</t>
  </si>
  <si>
    <t>ČIOVO</t>
  </si>
  <si>
    <t>FORTIN</t>
  </si>
  <si>
    <t>Satne karte</t>
  </si>
  <si>
    <t>osobni automobili od 01.05.-30.06.</t>
  </si>
  <si>
    <t>osobni automobili od 01.07.-31.08.</t>
  </si>
  <si>
    <t>osobni automobili od 01.09.-31.10.</t>
  </si>
  <si>
    <t>osobni automobili od 01.05.-31.10.</t>
  </si>
  <si>
    <t>osobni automobili od 01.11.-30.04.</t>
  </si>
  <si>
    <t>za kombi vozila i  kamp prikolice</t>
  </si>
  <si>
    <t>za autobuse i kamione</t>
  </si>
  <si>
    <t>gosti hotela/ugostiteljskih objekata (validator)</t>
  </si>
  <si>
    <t>Dnevne karte</t>
  </si>
  <si>
    <t>za kombi vozila i kamp prikolice</t>
  </si>
  <si>
    <t>Mjesečne pretplate</t>
  </si>
  <si>
    <t>fizičke osobe sa prebivalištem u gradu Trogiru</t>
  </si>
  <si>
    <t>poslovni subjekti i njihovi zaposlenici</t>
  </si>
  <si>
    <t>3.3.</t>
  </si>
  <si>
    <t>pretplata za stanare (01.11.-30.04.)</t>
  </si>
  <si>
    <t>3.4.</t>
  </si>
  <si>
    <t>poslovni subjekti (01.11.-30.04.)</t>
  </si>
  <si>
    <t>3.5.</t>
  </si>
  <si>
    <t>poslovni subjekti  (01.05.-31.10.)</t>
  </si>
  <si>
    <t>3.6.</t>
  </si>
  <si>
    <t>stanari vezani uz parkiralište T2,Čiovo, Kneza Trpimira T4*</t>
  </si>
  <si>
    <t>3.7.</t>
  </si>
  <si>
    <t>stanari stare gradske jezgre</t>
  </si>
  <si>
    <t>3.8.</t>
  </si>
  <si>
    <t>djelatnici gradskih, županijskih i državnih ustanova</t>
  </si>
  <si>
    <t>3.9.</t>
  </si>
  <si>
    <t>vlasnici apartmana u staroj gradskoj jezgri</t>
  </si>
  <si>
    <t>Godišnje pretplate</t>
  </si>
  <si>
    <t>korisnici veza u Foši i Solinama</t>
  </si>
  <si>
    <t>invalidi domovinskog rata</t>
  </si>
  <si>
    <t>invalidi sa invaliditetom sa i preko 70%</t>
  </si>
  <si>
    <t>BEZ NAKNADE</t>
  </si>
  <si>
    <t>Prolaz stanari T1</t>
  </si>
  <si>
    <t>4.5.</t>
  </si>
  <si>
    <t>Prolaz stanari T2</t>
  </si>
  <si>
    <t>4.6.</t>
  </si>
  <si>
    <t>Izgubljena parking karta</t>
  </si>
  <si>
    <t>Naknada za oštećenje parking opreme*</t>
  </si>
  <si>
    <t xml:space="preserve">*U slučaju oštećenja parking opreme na parkiralištima naplaćuje se Naknada za oštećenje parking opreme koja se uvećava za troškove popravka iste. </t>
  </si>
  <si>
    <t>*Mjesečna pretplata za stanare vezane za parkiralište T4-Brigi odnosi se na stanare koji žive na adresi kneza Trpimira 2,4,6,8,10,12,14,16,18,20,22,24,26,28 i 30.</t>
  </si>
  <si>
    <t>SOLINE</t>
  </si>
  <si>
    <t>3.10.</t>
  </si>
  <si>
    <t>fizičke osobe sa prebivalištem u Drveniku Velikom i Malom</t>
  </si>
  <si>
    <t>BALANČANE</t>
  </si>
  <si>
    <t>3.11.</t>
  </si>
  <si>
    <t>Građani sa prebivalištem u gradu Trogiru  s navršenih 65 godina života</t>
  </si>
  <si>
    <t>3.12.</t>
  </si>
  <si>
    <t>RIBOLA</t>
  </si>
  <si>
    <t>stanari parkiralište BALANČANE I RIBOLA</t>
  </si>
  <si>
    <t>14.a</t>
  </si>
  <si>
    <t>Mjesečna naknada za najam štanda na tržnici (ex Dalma)</t>
  </si>
  <si>
    <t>+0,56 /km</t>
  </si>
  <si>
    <t>+4,22 /km</t>
  </si>
  <si>
    <t>Cijena kn staro</t>
  </si>
  <si>
    <t xml:space="preserve">Cijena kn </t>
  </si>
  <si>
    <t>Rezervirana parkirna mjesta - mjesečne pretplate</t>
  </si>
  <si>
    <t xml:space="preserve">poslovni subjekti- turist </t>
  </si>
  <si>
    <t>Sukladno Odluci o davanju prethodne suglasnosti na cjenik Trogir Holding-a d.o.o.</t>
  </si>
  <si>
    <t>predsjendik Uprave donosi:</t>
  </si>
  <si>
    <t>CJENIK JAVNE USLUGE ODRŽAVANJA GROBLJA NA GRADSKOM GROBLJU TROGIR</t>
  </si>
  <si>
    <t>Cijene su izražene bez PDV-a</t>
  </si>
  <si>
    <t>Fiksni tečaj konverzije 1 EUR=7,53450 kn</t>
  </si>
  <si>
    <t>Predsjednik Uprave:</t>
  </si>
  <si>
    <t>CIJENA EUR</t>
  </si>
  <si>
    <t>CIJENA KUNA</t>
  </si>
  <si>
    <t>CJENIK PARKIRALIŠTA</t>
  </si>
  <si>
    <t>Fiksni tečaj konverzije 1EUR=7,53450 KN</t>
  </si>
  <si>
    <t>Cjenik se primjenjuje od 01.04.2023.g.</t>
  </si>
  <si>
    <t>Danijel Kukoč, dipl.iur.univ.spec.oec.</t>
  </si>
  <si>
    <t>Cijene su izražene sa PDV-om</t>
  </si>
  <si>
    <t xml:space="preserve">Cijena EUR </t>
  </si>
  <si>
    <t xml:space="preserve">Cijena KUNA  </t>
  </si>
  <si>
    <t>Sukladno Odluci o davanju prethodne suglasnosi na cjenik Trogir Holding-a d.o.o.</t>
  </si>
  <si>
    <t>predsjednik Uprave donosi:</t>
  </si>
  <si>
    <t>CJENIK USLUGA SPECIJALNOG VOZILA PAUK</t>
  </si>
  <si>
    <t>Fiksni tečaj konverzije 1 EUR=753450 KN</t>
  </si>
  <si>
    <t>Predsjenik Uprave:</t>
  </si>
  <si>
    <t xml:space="preserve">Cijena KUNA </t>
  </si>
  <si>
    <t>CJENIK PUTNIČKI TERMINAL</t>
  </si>
  <si>
    <t>Sukladno Odluci o davanju prethodne suglasnosti na cjenik Trogir Holding-a d.o.o.  KLASA: 363-01/23-01/102; urbroj:2181-13-50/01-23-2 predsjednik Uprave donosi:</t>
  </si>
  <si>
    <t>KLASA:363-01/23-01/102; urbroj:2181-13-50/01-23-2</t>
  </si>
  <si>
    <t>KLASA:363-01/23-01/102; URBROJ:2181-13-50/01-23-2</t>
  </si>
  <si>
    <t>KLASA:363-01/23-01/103; URBROJ:2181-13-50/01-23-2</t>
  </si>
  <si>
    <t>KLASA:363-01/23-01/103; URBROJ: 2181-13-50/01-23-2</t>
  </si>
  <si>
    <t>CJENIK USLUGE IZRADE NOVIH GROBNICA NA GRADSKOM GROBLJU TROGIR</t>
  </si>
  <si>
    <t xml:space="preserve">Cijena EUR  </t>
  </si>
  <si>
    <t>KLASA:363-01/23-01/104, URBROJ:2181-13-50/01-23-2</t>
  </si>
  <si>
    <t>Fiksni tečaj konverzije EUR=7,53450 KN</t>
  </si>
  <si>
    <t>Cjenik se primjenjuje od 01.05.2023.g.</t>
  </si>
  <si>
    <t>Danijel Kukoč, dipl.iur.univ.spec.oec</t>
  </si>
  <si>
    <t>KLASA:363-01/23-01/104; URBROJ:2181-13-50/01-23-2</t>
  </si>
  <si>
    <t xml:space="preserve"> CJENIK   TRŽNICE TROGIR</t>
  </si>
  <si>
    <t>CJENIK RIBARNICE TROGIR</t>
  </si>
  <si>
    <t>potrošnja + 10% na ang.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</si>
</sst>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10"/>
      <name val="Cambria"/>
      <family val="1"/>
      <charset val="238"/>
    </font>
    <font>
      <b/>
      <sz val="8"/>
      <name val="Cambria"/>
      <family val="1"/>
      <charset val="238"/>
    </font>
    <font>
      <b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0" xfId="0" applyFont="1" applyFill="1"/>
    <xf numFmtId="0" fontId="3" fillId="0" borderId="0" xfId="0" applyFont="1"/>
    <xf numFmtId="4" fontId="3" fillId="2" borderId="15" xfId="0" applyNumberFormat="1" applyFont="1" applyFill="1" applyBorder="1"/>
    <xf numFmtId="4" fontId="3" fillId="0" borderId="8" xfId="0" applyNumberFormat="1" applyFont="1" applyBorder="1"/>
    <xf numFmtId="4" fontId="3" fillId="2" borderId="8" xfId="0" applyNumberFormat="1" applyFont="1" applyFill="1" applyBorder="1"/>
    <xf numFmtId="4" fontId="3" fillId="2" borderId="9" xfId="0" applyNumberFormat="1" applyFont="1" applyFill="1" applyBorder="1"/>
    <xf numFmtId="4" fontId="3" fillId="2" borderId="1" xfId="0" applyNumberFormat="1" applyFont="1" applyFill="1" applyBorder="1"/>
    <xf numFmtId="4" fontId="3" fillId="2" borderId="10" xfId="0" applyNumberFormat="1" applyFont="1" applyFill="1" applyBorder="1"/>
    <xf numFmtId="4" fontId="3" fillId="0" borderId="0" xfId="0" applyNumberFormat="1" applyFont="1"/>
    <xf numFmtId="4" fontId="3" fillId="2" borderId="14" xfId="0" applyNumberFormat="1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4" fontId="3" fillId="2" borderId="0" xfId="0" applyNumberFormat="1" applyFont="1" applyFill="1"/>
    <xf numFmtId="0" fontId="8" fillId="2" borderId="0" xfId="0" applyFont="1" applyFill="1"/>
    <xf numFmtId="4" fontId="8" fillId="2" borderId="0" xfId="0" applyNumberFormat="1" applyFont="1" applyFill="1"/>
    <xf numFmtId="0" fontId="11" fillId="2" borderId="1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4" fontId="5" fillId="2" borderId="12" xfId="0" applyNumberFormat="1" applyFont="1" applyFill="1" applyBorder="1"/>
    <xf numFmtId="4" fontId="5" fillId="2" borderId="13" xfId="0" applyNumberFormat="1" applyFont="1" applyFill="1" applyBorder="1"/>
    <xf numFmtId="4" fontId="5" fillId="2" borderId="7" xfId="0" applyNumberFormat="1" applyFont="1" applyFill="1" applyBorder="1"/>
    <xf numFmtId="4" fontId="10" fillId="2" borderId="8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164" fontId="10" fillId="2" borderId="8" xfId="0" applyNumberFormat="1" applyFont="1" applyFill="1" applyBorder="1"/>
    <xf numFmtId="4" fontId="10" fillId="2" borderId="1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4" fontId="10" fillId="2" borderId="1" xfId="0" applyNumberFormat="1" applyFont="1" applyFill="1" applyBorder="1"/>
    <xf numFmtId="4" fontId="10" fillId="2" borderId="9" xfId="0" applyNumberFormat="1" applyFont="1" applyFill="1" applyBorder="1"/>
    <xf numFmtId="4" fontId="10" fillId="2" borderId="2" xfId="0" applyNumberFormat="1" applyFont="1" applyFill="1" applyBorder="1"/>
    <xf numFmtId="4" fontId="10" fillId="2" borderId="3" xfId="0" applyNumberFormat="1" applyFont="1" applyFill="1" applyBorder="1"/>
    <xf numFmtId="164" fontId="10" fillId="2" borderId="1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4" fontId="10" fillId="2" borderId="7" xfId="0" applyNumberFormat="1" applyFont="1" applyFill="1" applyBorder="1"/>
    <xf numFmtId="0" fontId="10" fillId="2" borderId="11" xfId="0" applyFont="1" applyFill="1" applyBorder="1"/>
    <xf numFmtId="4" fontId="10" fillId="2" borderId="9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5" fillId="2" borderId="9" xfId="0" applyFont="1" applyFill="1" applyBorder="1"/>
    <xf numFmtId="0" fontId="10" fillId="2" borderId="8" xfId="0" applyFont="1" applyFill="1" applyBorder="1"/>
    <xf numFmtId="4" fontId="5" fillId="2" borderId="0" xfId="0" applyNumberFormat="1" applyFont="1" applyFill="1"/>
    <xf numFmtId="4" fontId="10" fillId="2" borderId="10" xfId="0" applyNumberFormat="1" applyFont="1" applyFill="1" applyBorder="1" applyAlignment="1">
      <alignment horizontal="center"/>
    </xf>
    <xf numFmtId="0" fontId="10" fillId="2" borderId="15" xfId="0" applyFont="1" applyFill="1" applyBorder="1"/>
    <xf numFmtId="4" fontId="10" fillId="2" borderId="0" xfId="0" applyNumberFormat="1" applyFont="1" applyFill="1"/>
    <xf numFmtId="4" fontId="10" fillId="2" borderId="5" xfId="0" applyNumberFormat="1" applyFont="1" applyFill="1" applyBorder="1"/>
    <xf numFmtId="4" fontId="10" fillId="2" borderId="14" xfId="0" applyNumberFormat="1" applyFont="1" applyFill="1" applyBorder="1" applyAlignment="1">
      <alignment horizontal="center"/>
    </xf>
    <xf numFmtId="4" fontId="5" fillId="2" borderId="5" xfId="0" applyNumberFormat="1" applyFont="1" applyFill="1" applyBorder="1"/>
    <xf numFmtId="49" fontId="10" fillId="2" borderId="12" xfId="0" applyNumberFormat="1" applyFont="1" applyFill="1" applyBorder="1"/>
    <xf numFmtId="49" fontId="10" fillId="2" borderId="13" xfId="0" applyNumberFormat="1" applyFont="1" applyFill="1" applyBorder="1"/>
    <xf numFmtId="49" fontId="10" fillId="2" borderId="1" xfId="0" applyNumberFormat="1" applyFont="1" applyFill="1" applyBorder="1"/>
    <xf numFmtId="49" fontId="10" fillId="2" borderId="10" xfId="0" applyNumberFormat="1" applyFont="1" applyFill="1" applyBorder="1"/>
    <xf numFmtId="49" fontId="10" fillId="2" borderId="0" xfId="0" applyNumberFormat="1" applyFont="1" applyFill="1"/>
    <xf numFmtId="49" fontId="10" fillId="2" borderId="14" xfId="0" applyNumberFormat="1" applyFont="1" applyFill="1" applyBorder="1"/>
    <xf numFmtId="49" fontId="10" fillId="2" borderId="5" xfId="0" applyNumberFormat="1" applyFont="1" applyFill="1" applyBorder="1"/>
    <xf numFmtId="4" fontId="5" fillId="2" borderId="3" xfId="0" applyNumberFormat="1" applyFont="1" applyFill="1" applyBorder="1"/>
    <xf numFmtId="4" fontId="10" fillId="2" borderId="2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4" fontId="10" fillId="2" borderId="0" xfId="0" applyNumberFormat="1" applyFont="1" applyFill="1" applyAlignment="1">
      <alignment horizontal="center"/>
    </xf>
    <xf numFmtId="0" fontId="10" fillId="2" borderId="9" xfId="0" applyFont="1" applyFill="1" applyBorder="1"/>
    <xf numFmtId="0" fontId="10" fillId="2" borderId="14" xfId="0" applyFont="1" applyFill="1" applyBorder="1"/>
    <xf numFmtId="4" fontId="10" fillId="2" borderId="14" xfId="0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" fontId="10" fillId="2" borderId="11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10" fillId="2" borderId="7" xfId="0" applyNumberFormat="1" applyFont="1" applyFill="1" applyBorder="1"/>
    <xf numFmtId="49" fontId="10" fillId="2" borderId="6" xfId="0" applyNumberFormat="1" applyFont="1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10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3" fontId="10" fillId="2" borderId="8" xfId="1" applyFont="1" applyFill="1" applyBorder="1"/>
    <xf numFmtId="43" fontId="10" fillId="2" borderId="1" xfId="1" applyFont="1" applyFill="1" applyBorder="1"/>
    <xf numFmtId="4" fontId="5" fillId="2" borderId="14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2" xfId="0" applyFont="1" applyBorder="1"/>
    <xf numFmtId="0" fontId="10" fillId="0" borderId="13" xfId="0" applyFont="1" applyBorder="1"/>
    <xf numFmtId="0" fontId="10" fillId="0" borderId="7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3" xfId="0" applyFont="1" applyBorder="1"/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 wrapText="1"/>
    </xf>
    <xf numFmtId="4" fontId="10" fillId="0" borderId="11" xfId="0" applyNumberFormat="1" applyFont="1" applyBorder="1" applyAlignment="1">
      <alignment wrapText="1"/>
    </xf>
    <xf numFmtId="0" fontId="10" fillId="0" borderId="10" xfId="0" applyFont="1" applyBorder="1"/>
    <xf numFmtId="0" fontId="10" fillId="0" borderId="0" xfId="0" applyFont="1"/>
    <xf numFmtId="0" fontId="10" fillId="0" borderId="4" xfId="0" applyFont="1" applyBorder="1"/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 wrapText="1"/>
    </xf>
    <xf numFmtId="4" fontId="10" fillId="0" borderId="15" xfId="0" applyNumberFormat="1" applyFont="1" applyBorder="1" applyAlignment="1">
      <alignment wrapText="1"/>
    </xf>
    <xf numFmtId="0" fontId="10" fillId="0" borderId="14" xfId="0" applyFont="1" applyBorder="1"/>
    <xf numFmtId="0" fontId="10" fillId="0" borderId="5" xfId="0" applyFont="1" applyBorder="1"/>
    <xf numFmtId="0" fontId="10" fillId="0" borderId="6" xfId="0" applyFont="1" applyBorder="1"/>
    <xf numFmtId="4" fontId="10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 wrapText="1"/>
    </xf>
    <xf numFmtId="4" fontId="10" fillId="0" borderId="1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10" fillId="0" borderId="12" xfId="0" applyNumberFormat="1" applyFont="1" applyBorder="1"/>
    <xf numFmtId="4" fontId="10" fillId="0" borderId="13" xfId="0" applyNumberFormat="1" applyFont="1" applyBorder="1"/>
    <xf numFmtId="4" fontId="10" fillId="0" borderId="7" xfId="0" applyNumberFormat="1" applyFont="1" applyBorder="1"/>
    <xf numFmtId="49" fontId="12" fillId="0" borderId="0" xfId="0" applyNumberFormat="1" applyFont="1"/>
    <xf numFmtId="49" fontId="12" fillId="0" borderId="0" xfId="0" applyNumberFormat="1" applyFont="1" applyAlignment="1">
      <alignment wrapText="1"/>
    </xf>
    <xf numFmtId="2" fontId="13" fillId="2" borderId="1" xfId="0" applyNumberFormat="1" applyFont="1" applyFill="1" applyBorder="1"/>
    <xf numFmtId="0" fontId="13" fillId="2" borderId="1" xfId="0" applyFont="1" applyFill="1" applyBorder="1"/>
    <xf numFmtId="0" fontId="13" fillId="2" borderId="8" xfId="0" applyFont="1" applyFill="1" applyBorder="1"/>
    <xf numFmtId="0" fontId="5" fillId="0" borderId="14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10" fillId="0" borderId="14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2" fontId="13" fillId="2" borderId="8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10" fillId="0" borderId="9" xfId="0" applyNumberFormat="1" applyFont="1" applyBorder="1"/>
    <xf numFmtId="4" fontId="10" fillId="0" borderId="2" xfId="0" applyNumberFormat="1" applyFont="1" applyBorder="1"/>
    <xf numFmtId="4" fontId="10" fillId="0" borderId="3" xfId="0" applyNumberFormat="1" applyFont="1" applyBorder="1"/>
    <xf numFmtId="4" fontId="10" fillId="0" borderId="0" xfId="0" applyNumberFormat="1" applyFont="1"/>
    <xf numFmtId="4" fontId="10" fillId="0" borderId="10" xfId="0" applyNumberFormat="1" applyFont="1" applyBorder="1"/>
    <xf numFmtId="2" fontId="13" fillId="2" borderId="11" xfId="0" applyNumberFormat="1" applyFont="1" applyFill="1" applyBorder="1"/>
    <xf numFmtId="0" fontId="13" fillId="2" borderId="11" xfId="0" applyFont="1" applyFill="1" applyBorder="1"/>
    <xf numFmtId="2" fontId="13" fillId="2" borderId="15" xfId="0" applyNumberFormat="1" applyFont="1" applyFill="1" applyBorder="1"/>
    <xf numFmtId="49" fontId="13" fillId="2" borderId="8" xfId="0" applyNumberFormat="1" applyFont="1" applyFill="1" applyBorder="1" applyAlignment="1">
      <alignment horizontal="right"/>
    </xf>
    <xf numFmtId="0" fontId="13" fillId="2" borderId="9" xfId="0" applyFont="1" applyFill="1" applyBorder="1"/>
    <xf numFmtId="2" fontId="13" fillId="2" borderId="10" xfId="0" applyNumberFormat="1" applyFont="1" applyFill="1" applyBorder="1"/>
    <xf numFmtId="49" fontId="13" fillId="2" borderId="14" xfId="0" applyNumberFormat="1" applyFont="1" applyFill="1" applyBorder="1" applyAlignment="1">
      <alignment horizontal="right"/>
    </xf>
    <xf numFmtId="0" fontId="13" fillId="2" borderId="10" xfId="0" applyFont="1" applyFill="1" applyBorder="1"/>
    <xf numFmtId="2" fontId="13" fillId="2" borderId="14" xfId="0" applyNumberFormat="1" applyFont="1" applyFill="1" applyBorder="1"/>
    <xf numFmtId="0" fontId="13" fillId="2" borderId="15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4" fontId="14" fillId="2" borderId="0" xfId="0" applyNumberFormat="1" applyFont="1" applyFill="1"/>
    <xf numFmtId="4" fontId="14" fillId="0" borderId="0" xfId="0" applyNumberFormat="1" applyFont="1"/>
    <xf numFmtId="4" fontId="1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43" fontId="10" fillId="2" borderId="0" xfId="1" applyFont="1" applyFill="1" applyBorder="1"/>
    <xf numFmtId="164" fontId="10" fillId="2" borderId="0" xfId="0" applyNumberFormat="1" applyFont="1" applyFill="1"/>
    <xf numFmtId="0" fontId="15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1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4" fontId="14" fillId="2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4" fontId="4" fillId="2" borderId="11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3" fontId="10" fillId="2" borderId="11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0" fillId="2" borderId="8" xfId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left"/>
    </xf>
    <xf numFmtId="4" fontId="10" fillId="2" borderId="13" xfId="0" applyNumberFormat="1" applyFont="1" applyFill="1" applyBorder="1" applyAlignment="1">
      <alignment horizontal="left"/>
    </xf>
    <xf numFmtId="4" fontId="10" fillId="2" borderId="7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3" fillId="2" borderId="11" xfId="0" applyNumberFormat="1" applyFont="1" applyFill="1" applyBorder="1" applyAlignment="1">
      <alignment horizontal="right"/>
    </xf>
    <xf numFmtId="4" fontId="13" fillId="2" borderId="8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0BD0-2839-4A22-AE2D-CB5175AFD2E7}">
  <sheetPr>
    <pageSetUpPr fitToPage="1"/>
  </sheetPr>
  <dimension ref="B1:L67"/>
  <sheetViews>
    <sheetView tabSelected="1" workbookViewId="0">
      <selection activeCell="O21" sqref="O21"/>
    </sheetView>
  </sheetViews>
  <sheetFormatPr defaultColWidth="8.85546875" defaultRowHeight="12" x14ac:dyDescent="0.2"/>
  <cols>
    <col min="1" max="1" width="6" style="2" customWidth="1"/>
    <col min="2" max="2" width="5.7109375" style="2" customWidth="1"/>
    <col min="3" max="6" width="8.85546875" style="2"/>
    <col min="7" max="7" width="17.7109375" style="2" customWidth="1"/>
    <col min="8" max="8" width="8.42578125" style="2" hidden="1" customWidth="1"/>
    <col min="9" max="9" width="13.140625" style="2" hidden="1" customWidth="1"/>
    <col min="10" max="10" width="19.5703125" style="17" customWidth="1"/>
    <col min="11" max="11" width="20.5703125" style="9" customWidth="1"/>
    <col min="12" max="16384" width="8.85546875" style="2"/>
  </cols>
  <sheetData>
    <row r="1" spans="2:12" ht="14.25" x14ac:dyDescent="0.2">
      <c r="B1" s="211" t="s">
        <v>293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2" ht="14.25" x14ac:dyDescent="0.2">
      <c r="B2" s="211" t="s">
        <v>319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2" ht="14.25" x14ac:dyDescent="0.2">
      <c r="B3" s="211" t="s">
        <v>294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2:12" x14ac:dyDescent="0.2"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2:12" ht="15.75" x14ac:dyDescent="0.25">
      <c r="B5" s="212" t="s">
        <v>295</v>
      </c>
      <c r="C5" s="212"/>
      <c r="D5" s="212"/>
      <c r="E5" s="212"/>
      <c r="F5" s="212"/>
      <c r="G5" s="212"/>
      <c r="H5" s="212"/>
      <c r="I5" s="212"/>
      <c r="J5" s="212"/>
      <c r="K5" s="212"/>
      <c r="L5" s="1"/>
    </row>
    <row r="6" spans="2:12" ht="15.75" x14ac:dyDescent="0.2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"/>
    </row>
    <row r="7" spans="2:12" ht="25.5" x14ac:dyDescent="0.2">
      <c r="B7" s="142" t="s">
        <v>38</v>
      </c>
      <c r="C7" s="213" t="s">
        <v>39</v>
      </c>
      <c r="D7" s="214"/>
      <c r="E7" s="214"/>
      <c r="F7" s="214"/>
      <c r="G7" s="215"/>
      <c r="H7" s="140" t="s">
        <v>289</v>
      </c>
      <c r="I7" s="141" t="s">
        <v>41</v>
      </c>
      <c r="J7" s="23" t="s">
        <v>321</v>
      </c>
      <c r="K7" s="23" t="s">
        <v>307</v>
      </c>
    </row>
    <row r="8" spans="2:12" x14ac:dyDescent="0.2">
      <c r="B8" s="3"/>
      <c r="C8" s="216" t="s">
        <v>59</v>
      </c>
      <c r="D8" s="217"/>
      <c r="E8" s="217"/>
      <c r="F8" s="217"/>
      <c r="G8" s="218"/>
      <c r="H8" s="4"/>
      <c r="I8" s="4"/>
      <c r="J8" s="5"/>
      <c r="K8" s="4"/>
    </row>
    <row r="9" spans="2:12" ht="15" customHeight="1" x14ac:dyDescent="0.2">
      <c r="B9" s="6" t="s">
        <v>0</v>
      </c>
      <c r="C9" s="156" t="s">
        <v>60</v>
      </c>
      <c r="D9" s="157"/>
      <c r="E9" s="157"/>
      <c r="F9" s="157"/>
      <c r="G9" s="157"/>
      <c r="H9" s="199"/>
      <c r="I9" s="200"/>
      <c r="J9" s="207">
        <v>850</v>
      </c>
      <c r="K9" s="209">
        <f>J9*7.5345</f>
        <v>6404.3250000000007</v>
      </c>
    </row>
    <row r="10" spans="2:12" ht="12.75" x14ac:dyDescent="0.2">
      <c r="B10" s="8"/>
      <c r="C10" s="160" t="s">
        <v>61</v>
      </c>
      <c r="D10" s="159"/>
      <c r="E10" s="159"/>
      <c r="F10" s="159"/>
      <c r="G10" s="159"/>
      <c r="H10" s="199">
        <v>4960</v>
      </c>
      <c r="I10" s="200">
        <v>6200</v>
      </c>
      <c r="J10" s="208"/>
      <c r="K10" s="210"/>
    </row>
    <row r="11" spans="2:12" ht="12.75" x14ac:dyDescent="0.2">
      <c r="B11" s="6" t="s">
        <v>1</v>
      </c>
      <c r="C11" s="156" t="s">
        <v>62</v>
      </c>
      <c r="D11" s="157"/>
      <c r="E11" s="157"/>
      <c r="F11" s="157"/>
      <c r="G11" s="157"/>
      <c r="H11" s="199"/>
      <c r="I11" s="200"/>
      <c r="J11" s="207"/>
      <c r="K11" s="209"/>
    </row>
    <row r="12" spans="2:12" ht="12.75" x14ac:dyDescent="0.2">
      <c r="B12" s="8"/>
      <c r="C12" s="149" t="s">
        <v>63</v>
      </c>
      <c r="D12" s="150"/>
      <c r="E12" s="150"/>
      <c r="F12" s="150"/>
      <c r="G12" s="151"/>
      <c r="H12" s="199"/>
      <c r="I12" s="200"/>
      <c r="J12" s="208"/>
      <c r="K12" s="210"/>
    </row>
    <row r="13" spans="2:12" ht="12.75" x14ac:dyDescent="0.2">
      <c r="B13" s="8"/>
      <c r="C13" s="149" t="s">
        <v>64</v>
      </c>
      <c r="D13" s="150"/>
      <c r="E13" s="150"/>
      <c r="F13" s="150"/>
      <c r="G13" s="150"/>
      <c r="H13" s="199">
        <v>80</v>
      </c>
      <c r="I13" s="200">
        <v>100</v>
      </c>
      <c r="J13" s="201">
        <v>11.5</v>
      </c>
      <c r="K13" s="199">
        <f t="shared" ref="K13:K19" si="0">J13*7.5345</f>
        <v>86.646750000000011</v>
      </c>
    </row>
    <row r="14" spans="2:12" ht="12.75" x14ac:dyDescent="0.2">
      <c r="B14" s="8"/>
      <c r="C14" s="124" t="s">
        <v>65</v>
      </c>
      <c r="D14" s="125"/>
      <c r="E14" s="125"/>
      <c r="F14" s="125"/>
      <c r="G14" s="125"/>
      <c r="H14" s="199">
        <v>128</v>
      </c>
      <c r="I14" s="200">
        <v>160</v>
      </c>
      <c r="J14" s="201">
        <v>18.7</v>
      </c>
      <c r="K14" s="199">
        <f t="shared" si="0"/>
        <v>140.89515</v>
      </c>
    </row>
    <row r="15" spans="2:12" ht="12.75" x14ac:dyDescent="0.2">
      <c r="B15" s="8"/>
      <c r="C15" s="124" t="s">
        <v>66</v>
      </c>
      <c r="D15" s="125"/>
      <c r="E15" s="125"/>
      <c r="F15" s="125"/>
      <c r="G15" s="125"/>
      <c r="H15" s="199">
        <v>256</v>
      </c>
      <c r="I15" s="200">
        <v>320</v>
      </c>
      <c r="J15" s="201">
        <v>37.799999999999997</v>
      </c>
      <c r="K15" s="199">
        <f t="shared" si="0"/>
        <v>284.80410000000001</v>
      </c>
    </row>
    <row r="16" spans="2:12" ht="12.75" x14ac:dyDescent="0.2">
      <c r="B16" s="8"/>
      <c r="C16" s="124" t="s">
        <v>67</v>
      </c>
      <c r="D16" s="125"/>
      <c r="E16" s="125"/>
      <c r="F16" s="125"/>
      <c r="G16" s="125"/>
      <c r="H16" s="199">
        <v>184</v>
      </c>
      <c r="I16" s="200">
        <v>230</v>
      </c>
      <c r="J16" s="201">
        <v>26.8</v>
      </c>
      <c r="K16" s="199">
        <f t="shared" si="0"/>
        <v>201.92460000000003</v>
      </c>
    </row>
    <row r="17" spans="2:11" ht="12.75" x14ac:dyDescent="0.2">
      <c r="B17" s="8"/>
      <c r="C17" s="124" t="s">
        <v>68</v>
      </c>
      <c r="D17" s="125"/>
      <c r="E17" s="125"/>
      <c r="F17" s="125"/>
      <c r="G17" s="125"/>
      <c r="H17" s="199">
        <v>144</v>
      </c>
      <c r="I17" s="200">
        <v>180</v>
      </c>
      <c r="J17" s="201">
        <v>21</v>
      </c>
      <c r="K17" s="199">
        <f t="shared" si="0"/>
        <v>158.22450000000001</v>
      </c>
    </row>
    <row r="18" spans="2:11" ht="12.75" x14ac:dyDescent="0.2">
      <c r="B18" s="10"/>
      <c r="C18" s="149" t="s">
        <v>69</v>
      </c>
      <c r="D18" s="150"/>
      <c r="E18" s="150"/>
      <c r="F18" s="150"/>
      <c r="G18" s="150"/>
      <c r="H18" s="199">
        <v>128</v>
      </c>
      <c r="I18" s="200">
        <v>160</v>
      </c>
      <c r="J18" s="201">
        <v>18.7</v>
      </c>
      <c r="K18" s="199">
        <f t="shared" si="0"/>
        <v>140.89515</v>
      </c>
    </row>
    <row r="19" spans="2:11" ht="15" customHeight="1" x14ac:dyDescent="0.2">
      <c r="B19" s="8" t="s">
        <v>2</v>
      </c>
      <c r="C19" s="156" t="s">
        <v>70</v>
      </c>
      <c r="D19" s="157"/>
      <c r="E19" s="157"/>
      <c r="F19" s="157"/>
      <c r="G19" s="158"/>
      <c r="H19" s="199"/>
      <c r="I19" s="200"/>
      <c r="J19" s="207">
        <v>16.5</v>
      </c>
      <c r="K19" s="209">
        <f t="shared" si="0"/>
        <v>124.31925000000001</v>
      </c>
    </row>
    <row r="20" spans="2:11" ht="12.75" x14ac:dyDescent="0.2">
      <c r="B20" s="8"/>
      <c r="C20" s="149" t="s">
        <v>71</v>
      </c>
      <c r="D20" s="150"/>
      <c r="E20" s="150"/>
      <c r="F20" s="150"/>
      <c r="G20" s="151"/>
      <c r="H20" s="199">
        <v>96</v>
      </c>
      <c r="I20" s="200">
        <f>H20*25/100+H20</f>
        <v>120</v>
      </c>
      <c r="J20" s="208"/>
      <c r="K20" s="210"/>
    </row>
    <row r="21" spans="2:11" ht="12.75" x14ac:dyDescent="0.2">
      <c r="B21" s="7" t="s">
        <v>3</v>
      </c>
      <c r="C21" s="124" t="s">
        <v>72</v>
      </c>
      <c r="D21" s="125"/>
      <c r="E21" s="125"/>
      <c r="F21" s="125"/>
      <c r="G21" s="126"/>
      <c r="H21" s="200">
        <v>100</v>
      </c>
      <c r="I21" s="200">
        <v>125</v>
      </c>
      <c r="J21" s="201">
        <v>17.2</v>
      </c>
      <c r="K21" s="199">
        <f>J21*7.5345</f>
        <v>129.5934</v>
      </c>
    </row>
    <row r="22" spans="2:11" ht="12.75" x14ac:dyDescent="0.2">
      <c r="B22" s="11" t="s">
        <v>4</v>
      </c>
      <c r="C22" s="102" t="s">
        <v>73</v>
      </c>
      <c r="D22" s="103"/>
      <c r="E22" s="103"/>
      <c r="F22" s="103"/>
      <c r="G22" s="104"/>
      <c r="H22" s="199">
        <v>180</v>
      </c>
      <c r="I22" s="200">
        <v>225</v>
      </c>
      <c r="J22" s="201">
        <v>30</v>
      </c>
      <c r="K22" s="199">
        <f>J22*7.5345</f>
        <v>226.03500000000003</v>
      </c>
    </row>
    <row r="23" spans="2:11" ht="15" customHeight="1" x14ac:dyDescent="0.2">
      <c r="B23" s="12" t="s">
        <v>5</v>
      </c>
      <c r="C23" s="102" t="s">
        <v>74</v>
      </c>
      <c r="D23" s="103"/>
      <c r="E23" s="103"/>
      <c r="F23" s="103"/>
      <c r="G23" s="103"/>
      <c r="H23" s="199"/>
      <c r="I23" s="200"/>
      <c r="J23" s="207">
        <v>96</v>
      </c>
      <c r="K23" s="209">
        <f>J23*7.5345</f>
        <v>723.31200000000001</v>
      </c>
    </row>
    <row r="24" spans="2:11" ht="12.75" x14ac:dyDescent="0.2">
      <c r="B24" s="13"/>
      <c r="C24" s="114" t="s">
        <v>75</v>
      </c>
      <c r="D24" s="115"/>
      <c r="E24" s="115"/>
      <c r="F24" s="115"/>
      <c r="G24" s="115"/>
      <c r="H24" s="200">
        <v>556</v>
      </c>
      <c r="I24" s="200">
        <v>695</v>
      </c>
      <c r="J24" s="208"/>
      <c r="K24" s="210"/>
    </row>
    <row r="25" spans="2:11" ht="12.75" x14ac:dyDescent="0.2">
      <c r="B25" s="14" t="s">
        <v>6</v>
      </c>
      <c r="C25" s="93" t="s">
        <v>76</v>
      </c>
      <c r="D25" s="94"/>
      <c r="E25" s="94"/>
      <c r="F25" s="94"/>
      <c r="G25" s="95"/>
      <c r="H25" s="199">
        <v>1092</v>
      </c>
      <c r="I25" s="200">
        <v>1365</v>
      </c>
      <c r="J25" s="201">
        <v>188</v>
      </c>
      <c r="K25" s="199">
        <f>J25*7.5345</f>
        <v>1416.4860000000001</v>
      </c>
    </row>
    <row r="26" spans="2:11" ht="12.75" x14ac:dyDescent="0.2">
      <c r="B26" s="15" t="s">
        <v>7</v>
      </c>
      <c r="C26" s="93" t="s">
        <v>77</v>
      </c>
      <c r="D26" s="94"/>
      <c r="E26" s="94"/>
      <c r="F26" s="94"/>
      <c r="G26" s="95"/>
      <c r="H26" s="200">
        <v>204</v>
      </c>
      <c r="I26" s="200">
        <v>255</v>
      </c>
      <c r="J26" s="201">
        <v>35</v>
      </c>
      <c r="K26" s="199">
        <f>J26*7.5345</f>
        <v>263.70750000000004</v>
      </c>
    </row>
    <row r="27" spans="2:11" ht="12.75" x14ac:dyDescent="0.2">
      <c r="B27" s="14" t="s">
        <v>8</v>
      </c>
      <c r="C27" s="114" t="s">
        <v>78</v>
      </c>
      <c r="D27" s="115"/>
      <c r="E27" s="115"/>
      <c r="F27" s="115"/>
      <c r="G27" s="116"/>
      <c r="H27" s="199">
        <v>40</v>
      </c>
      <c r="I27" s="200">
        <v>50</v>
      </c>
      <c r="J27" s="201">
        <v>6.9</v>
      </c>
      <c r="K27" s="199">
        <f>J27*7.5345</f>
        <v>51.988050000000008</v>
      </c>
    </row>
    <row r="28" spans="2:11" ht="12.75" x14ac:dyDescent="0.2">
      <c r="B28" s="14" t="s">
        <v>9</v>
      </c>
      <c r="C28" s="93" t="s">
        <v>79</v>
      </c>
      <c r="D28" s="94"/>
      <c r="E28" s="94"/>
      <c r="F28" s="94"/>
      <c r="G28" s="95"/>
      <c r="H28" s="199">
        <v>896</v>
      </c>
      <c r="I28" s="200">
        <v>1120</v>
      </c>
      <c r="J28" s="201">
        <v>155</v>
      </c>
      <c r="K28" s="199">
        <f>J28*7.5345</f>
        <v>1167.8475000000001</v>
      </c>
    </row>
    <row r="29" spans="2:11" ht="12.75" x14ac:dyDescent="0.2">
      <c r="B29" s="15" t="s">
        <v>10</v>
      </c>
      <c r="C29" s="93" t="s">
        <v>80</v>
      </c>
      <c r="D29" s="94"/>
      <c r="E29" s="94"/>
      <c r="F29" s="94"/>
      <c r="G29" s="95"/>
      <c r="H29" s="199">
        <v>40</v>
      </c>
      <c r="I29" s="200">
        <v>50</v>
      </c>
      <c r="J29" s="201">
        <v>6.9</v>
      </c>
      <c r="K29" s="199">
        <v>52</v>
      </c>
    </row>
    <row r="30" spans="2:11" ht="12.75" x14ac:dyDescent="0.2">
      <c r="B30" s="15" t="s">
        <v>11</v>
      </c>
      <c r="C30" s="93" t="s">
        <v>81</v>
      </c>
      <c r="D30" s="94"/>
      <c r="E30" s="94"/>
      <c r="F30" s="94"/>
      <c r="G30" s="95"/>
      <c r="H30" s="199">
        <v>164</v>
      </c>
      <c r="I30" s="200">
        <v>205</v>
      </c>
      <c r="J30" s="201">
        <v>28.3</v>
      </c>
      <c r="K30" s="199">
        <v>213.2</v>
      </c>
    </row>
    <row r="31" spans="2:11" ht="12.75" x14ac:dyDescent="0.2">
      <c r="B31" s="15" t="s">
        <v>12</v>
      </c>
      <c r="C31" s="93" t="s">
        <v>82</v>
      </c>
      <c r="D31" s="94"/>
      <c r="E31" s="94"/>
      <c r="F31" s="94"/>
      <c r="G31" s="95"/>
      <c r="H31" s="199">
        <v>80</v>
      </c>
      <c r="I31" s="200">
        <v>100</v>
      </c>
      <c r="J31" s="201">
        <v>13.8</v>
      </c>
      <c r="K31" s="199">
        <v>104</v>
      </c>
    </row>
    <row r="32" spans="2:11" ht="15" customHeight="1" x14ac:dyDescent="0.2">
      <c r="B32" s="15"/>
      <c r="C32" s="204" t="s">
        <v>83</v>
      </c>
      <c r="D32" s="205"/>
      <c r="E32" s="205"/>
      <c r="F32" s="205"/>
      <c r="G32" s="206"/>
      <c r="H32" s="199"/>
      <c r="I32" s="200"/>
      <c r="J32" s="201"/>
      <c r="K32" s="199"/>
    </row>
    <row r="33" spans="2:11" ht="12.75" x14ac:dyDescent="0.2">
      <c r="B33" s="15" t="s">
        <v>13</v>
      </c>
      <c r="C33" s="93" t="s">
        <v>84</v>
      </c>
      <c r="D33" s="94"/>
      <c r="E33" s="94"/>
      <c r="F33" s="94"/>
      <c r="G33" s="95"/>
      <c r="H33" s="199">
        <v>156</v>
      </c>
      <c r="I33" s="200">
        <v>195</v>
      </c>
      <c r="J33" s="201">
        <v>27</v>
      </c>
      <c r="K33" s="199">
        <f t="shared" ref="K33:K38" si="1">J33*7.5345</f>
        <v>203.4315</v>
      </c>
    </row>
    <row r="34" spans="2:11" ht="12.75" x14ac:dyDescent="0.2">
      <c r="B34" s="15" t="s">
        <v>14</v>
      </c>
      <c r="C34" s="93" t="s">
        <v>85</v>
      </c>
      <c r="D34" s="94"/>
      <c r="E34" s="94"/>
      <c r="F34" s="94"/>
      <c r="G34" s="95"/>
      <c r="H34" s="199">
        <v>236</v>
      </c>
      <c r="I34" s="200">
        <v>295</v>
      </c>
      <c r="J34" s="201">
        <v>40</v>
      </c>
      <c r="K34" s="199">
        <f t="shared" si="1"/>
        <v>301.38</v>
      </c>
    </row>
    <row r="35" spans="2:11" ht="12.75" x14ac:dyDescent="0.2">
      <c r="B35" s="15" t="s">
        <v>15</v>
      </c>
      <c r="C35" s="93" t="s">
        <v>86</v>
      </c>
      <c r="D35" s="94"/>
      <c r="E35" s="94"/>
      <c r="F35" s="94"/>
      <c r="G35" s="95"/>
      <c r="H35" s="199">
        <v>212</v>
      </c>
      <c r="I35" s="200">
        <v>265</v>
      </c>
      <c r="J35" s="201">
        <v>36</v>
      </c>
      <c r="K35" s="199">
        <f t="shared" si="1"/>
        <v>271.24200000000002</v>
      </c>
    </row>
    <row r="36" spans="2:11" ht="12.75" x14ac:dyDescent="0.2">
      <c r="B36" s="15" t="s">
        <v>16</v>
      </c>
      <c r="C36" s="93" t="s">
        <v>87</v>
      </c>
      <c r="D36" s="94"/>
      <c r="E36" s="94"/>
      <c r="F36" s="94"/>
      <c r="G36" s="95"/>
      <c r="H36" s="199">
        <v>124</v>
      </c>
      <c r="I36" s="200">
        <v>155</v>
      </c>
      <c r="J36" s="201">
        <v>21</v>
      </c>
      <c r="K36" s="199">
        <f t="shared" si="1"/>
        <v>158.22450000000001</v>
      </c>
    </row>
    <row r="37" spans="2:11" ht="12.75" x14ac:dyDescent="0.2">
      <c r="B37" s="11" t="s">
        <v>17</v>
      </c>
      <c r="C37" s="102" t="s">
        <v>88</v>
      </c>
      <c r="D37" s="103"/>
      <c r="E37" s="103"/>
      <c r="F37" s="103"/>
      <c r="G37" s="104"/>
      <c r="H37" s="199">
        <v>212</v>
      </c>
      <c r="I37" s="200">
        <v>265</v>
      </c>
      <c r="J37" s="201">
        <v>36.5</v>
      </c>
      <c r="K37" s="199">
        <f t="shared" si="1"/>
        <v>275.00925000000001</v>
      </c>
    </row>
    <row r="38" spans="2:11" ht="15" customHeight="1" x14ac:dyDescent="0.2">
      <c r="B38" s="12" t="s">
        <v>18</v>
      </c>
      <c r="C38" s="102" t="s">
        <v>89</v>
      </c>
      <c r="D38" s="103"/>
      <c r="E38" s="103"/>
      <c r="F38" s="103"/>
      <c r="G38" s="103"/>
      <c r="H38" s="199"/>
      <c r="I38" s="200"/>
      <c r="J38" s="207">
        <v>80</v>
      </c>
      <c r="K38" s="209">
        <f t="shared" si="1"/>
        <v>602.76</v>
      </c>
    </row>
    <row r="39" spans="2:11" ht="12.75" x14ac:dyDescent="0.2">
      <c r="B39" s="13"/>
      <c r="C39" s="114" t="s">
        <v>90</v>
      </c>
      <c r="D39" s="115"/>
      <c r="E39" s="115"/>
      <c r="F39" s="115"/>
      <c r="G39" s="115"/>
      <c r="H39" s="199">
        <v>488</v>
      </c>
      <c r="I39" s="200">
        <v>610</v>
      </c>
      <c r="J39" s="208"/>
      <c r="K39" s="210"/>
    </row>
    <row r="40" spans="2:11" ht="12.75" x14ac:dyDescent="0.2">
      <c r="B40" s="14" t="s">
        <v>19</v>
      </c>
      <c r="C40" s="114" t="s">
        <v>91</v>
      </c>
      <c r="D40" s="115"/>
      <c r="E40" s="115"/>
      <c r="F40" s="115"/>
      <c r="G40" s="116"/>
      <c r="H40" s="199">
        <v>448</v>
      </c>
      <c r="I40" s="200">
        <v>560</v>
      </c>
      <c r="J40" s="201">
        <v>75</v>
      </c>
      <c r="K40" s="199">
        <f>J40*7.5345</f>
        <v>565.08749999999998</v>
      </c>
    </row>
    <row r="41" spans="2:11" ht="12.75" x14ac:dyDescent="0.2">
      <c r="B41" s="15" t="s">
        <v>20</v>
      </c>
      <c r="C41" s="93" t="s">
        <v>92</v>
      </c>
      <c r="D41" s="94"/>
      <c r="E41" s="94"/>
      <c r="F41" s="94"/>
      <c r="G41" s="95"/>
      <c r="H41" s="199">
        <v>160</v>
      </c>
      <c r="I41" s="200">
        <v>200</v>
      </c>
      <c r="J41" s="201">
        <v>27</v>
      </c>
      <c r="K41" s="199">
        <f>J41*7.5345</f>
        <v>203.4315</v>
      </c>
    </row>
    <row r="42" spans="2:11" ht="12.75" x14ac:dyDescent="0.2">
      <c r="B42" s="15" t="s">
        <v>21</v>
      </c>
      <c r="C42" s="93" t="s">
        <v>93</v>
      </c>
      <c r="D42" s="94"/>
      <c r="E42" s="94"/>
      <c r="F42" s="94"/>
      <c r="G42" s="95"/>
      <c r="H42" s="199">
        <v>488</v>
      </c>
      <c r="I42" s="200">
        <v>610</v>
      </c>
      <c r="J42" s="201">
        <v>80</v>
      </c>
      <c r="K42" s="199">
        <f>J42*7.5345</f>
        <v>602.76</v>
      </c>
    </row>
    <row r="43" spans="2:11" ht="12.75" x14ac:dyDescent="0.2">
      <c r="B43" s="15" t="s">
        <v>22</v>
      </c>
      <c r="C43" s="93" t="s">
        <v>94</v>
      </c>
      <c r="D43" s="94"/>
      <c r="E43" s="94"/>
      <c r="F43" s="94"/>
      <c r="G43" s="95"/>
      <c r="H43" s="199">
        <v>448</v>
      </c>
      <c r="I43" s="200">
        <v>560</v>
      </c>
      <c r="J43" s="201">
        <v>75</v>
      </c>
      <c r="K43" s="199">
        <f>J43*7.5345</f>
        <v>565.08749999999998</v>
      </c>
    </row>
    <row r="44" spans="2:11" ht="12.75" x14ac:dyDescent="0.2">
      <c r="B44" s="15"/>
      <c r="C44" s="93" t="s">
        <v>95</v>
      </c>
      <c r="D44" s="94"/>
      <c r="E44" s="94"/>
      <c r="F44" s="94"/>
      <c r="G44" s="95"/>
      <c r="H44" s="199"/>
      <c r="I44" s="200"/>
      <c r="J44" s="201"/>
      <c r="K44" s="199"/>
    </row>
    <row r="45" spans="2:11" ht="12.75" x14ac:dyDescent="0.2">
      <c r="B45" s="15" t="s">
        <v>23</v>
      </c>
      <c r="C45" s="93" t="s">
        <v>96</v>
      </c>
      <c r="D45" s="94"/>
      <c r="E45" s="94"/>
      <c r="F45" s="94"/>
      <c r="G45" s="95"/>
      <c r="H45" s="199">
        <v>248</v>
      </c>
      <c r="I45" s="200">
        <v>310</v>
      </c>
      <c r="J45" s="201">
        <v>45</v>
      </c>
      <c r="K45" s="199">
        <f>J45*7.5345</f>
        <v>339.05250000000001</v>
      </c>
    </row>
    <row r="46" spans="2:11" ht="12.75" x14ac:dyDescent="0.2">
      <c r="B46" s="15" t="s">
        <v>24</v>
      </c>
      <c r="C46" s="93" t="s">
        <v>97</v>
      </c>
      <c r="D46" s="94"/>
      <c r="E46" s="94"/>
      <c r="F46" s="94"/>
      <c r="G46" s="95"/>
      <c r="H46" s="199">
        <v>52</v>
      </c>
      <c r="I46" s="200">
        <v>65</v>
      </c>
      <c r="J46" s="201">
        <v>10</v>
      </c>
      <c r="K46" s="199">
        <f>J46*7.5345</f>
        <v>75.344999999999999</v>
      </c>
    </row>
    <row r="47" spans="2:11" ht="12.75" x14ac:dyDescent="0.2">
      <c r="B47" s="15" t="s">
        <v>25</v>
      </c>
      <c r="C47" s="93" t="s">
        <v>98</v>
      </c>
      <c r="D47" s="94"/>
      <c r="E47" s="94"/>
      <c r="F47" s="94"/>
      <c r="G47" s="95"/>
      <c r="H47" s="199">
        <v>136</v>
      </c>
      <c r="I47" s="200">
        <v>170</v>
      </c>
      <c r="J47" s="201">
        <v>25</v>
      </c>
      <c r="K47" s="199">
        <f>J47*7.5345</f>
        <v>188.36250000000001</v>
      </c>
    </row>
    <row r="48" spans="2:11" ht="12.75" x14ac:dyDescent="0.2">
      <c r="B48" s="15"/>
      <c r="C48" s="93" t="s">
        <v>99</v>
      </c>
      <c r="D48" s="94"/>
      <c r="E48" s="94"/>
      <c r="F48" s="94"/>
      <c r="G48" s="95"/>
      <c r="H48" s="199"/>
      <c r="I48" s="200"/>
      <c r="J48" s="201"/>
      <c r="K48" s="199"/>
    </row>
    <row r="49" spans="2:11" ht="12.75" x14ac:dyDescent="0.2">
      <c r="B49" s="15" t="s">
        <v>26</v>
      </c>
      <c r="C49" s="93" t="s">
        <v>100</v>
      </c>
      <c r="D49" s="94"/>
      <c r="E49" s="94"/>
      <c r="F49" s="94"/>
      <c r="G49" s="95"/>
      <c r="H49" s="199">
        <v>1560</v>
      </c>
      <c r="I49" s="200">
        <v>1950</v>
      </c>
      <c r="J49" s="201">
        <v>270</v>
      </c>
      <c r="K49" s="199">
        <f>J49*7.5345</f>
        <v>2034.3150000000001</v>
      </c>
    </row>
    <row r="50" spans="2:11" ht="12.75" x14ac:dyDescent="0.2">
      <c r="B50" s="15" t="s">
        <v>27</v>
      </c>
      <c r="C50" s="93" t="s">
        <v>101</v>
      </c>
      <c r="D50" s="94"/>
      <c r="E50" s="94"/>
      <c r="F50" s="94"/>
      <c r="G50" s="95"/>
      <c r="H50" s="199">
        <v>1384</v>
      </c>
      <c r="I50" s="200">
        <v>1730</v>
      </c>
      <c r="J50" s="201">
        <v>240</v>
      </c>
      <c r="K50" s="199">
        <f>J50*7.5345</f>
        <v>1808.2800000000002</v>
      </c>
    </row>
    <row r="51" spans="2:11" ht="12.75" x14ac:dyDescent="0.2">
      <c r="B51" s="15" t="s">
        <v>28</v>
      </c>
      <c r="C51" s="93" t="s">
        <v>102</v>
      </c>
      <c r="D51" s="94"/>
      <c r="E51" s="94"/>
      <c r="F51" s="94"/>
      <c r="G51" s="95"/>
      <c r="H51" s="199">
        <v>1304</v>
      </c>
      <c r="I51" s="200">
        <v>1630</v>
      </c>
      <c r="J51" s="201">
        <v>225</v>
      </c>
      <c r="K51" s="199">
        <f>J51*7.5345</f>
        <v>1695.2625</v>
      </c>
    </row>
    <row r="52" spans="2:11" ht="12.75" x14ac:dyDescent="0.2">
      <c r="B52" s="15" t="s">
        <v>29</v>
      </c>
      <c r="C52" s="93" t="s">
        <v>103</v>
      </c>
      <c r="D52" s="94"/>
      <c r="E52" s="94"/>
      <c r="F52" s="94"/>
      <c r="G52" s="95"/>
      <c r="H52" s="199">
        <v>616</v>
      </c>
      <c r="I52" s="200">
        <v>770</v>
      </c>
      <c r="J52" s="201">
        <v>105</v>
      </c>
      <c r="K52" s="199">
        <f>J52*7.5345</f>
        <v>791.12250000000006</v>
      </c>
    </row>
    <row r="53" spans="2:11" ht="12.75" x14ac:dyDescent="0.2">
      <c r="B53" s="15" t="s">
        <v>30</v>
      </c>
      <c r="C53" s="93" t="s">
        <v>104</v>
      </c>
      <c r="D53" s="94"/>
      <c r="E53" s="94"/>
      <c r="F53" s="94"/>
      <c r="G53" s="95"/>
      <c r="H53" s="199">
        <v>44</v>
      </c>
      <c r="I53" s="200">
        <v>55</v>
      </c>
      <c r="J53" s="201">
        <v>10</v>
      </c>
      <c r="K53" s="199">
        <f>J53*7.5345</f>
        <v>75.344999999999999</v>
      </c>
    </row>
    <row r="54" spans="2:11" ht="12.75" x14ac:dyDescent="0.2">
      <c r="B54" s="16"/>
      <c r="C54" s="93" t="s">
        <v>105</v>
      </c>
      <c r="D54" s="94"/>
      <c r="E54" s="94"/>
      <c r="F54" s="94"/>
      <c r="G54" s="95"/>
      <c r="H54" s="199"/>
      <c r="I54" s="200"/>
      <c r="J54" s="201"/>
      <c r="K54" s="199"/>
    </row>
    <row r="55" spans="2:11" ht="12.75" x14ac:dyDescent="0.2">
      <c r="B55" s="15" t="s">
        <v>31</v>
      </c>
      <c r="C55" s="93" t="s">
        <v>106</v>
      </c>
      <c r="D55" s="94"/>
      <c r="E55" s="94"/>
      <c r="F55" s="94"/>
      <c r="G55" s="95"/>
      <c r="H55" s="199">
        <v>128</v>
      </c>
      <c r="I55" s="200">
        <v>160</v>
      </c>
      <c r="J55" s="201">
        <v>22</v>
      </c>
      <c r="K55" s="199">
        <f>J55*7.5345</f>
        <v>165.75900000000001</v>
      </c>
    </row>
    <row r="56" spans="2:11" ht="12.75" x14ac:dyDescent="0.2">
      <c r="B56" s="15" t="s">
        <v>32</v>
      </c>
      <c r="C56" s="93" t="s">
        <v>107</v>
      </c>
      <c r="D56" s="94"/>
      <c r="E56" s="94"/>
      <c r="F56" s="94"/>
      <c r="G56" s="95"/>
      <c r="H56" s="199">
        <v>88</v>
      </c>
      <c r="I56" s="200">
        <v>110</v>
      </c>
      <c r="J56" s="201">
        <v>15</v>
      </c>
      <c r="K56" s="199">
        <f>J56*7.5345</f>
        <v>113.01750000000001</v>
      </c>
    </row>
    <row r="57" spans="2:11" ht="12.75" x14ac:dyDescent="0.2">
      <c r="B57" s="15" t="s">
        <v>33</v>
      </c>
      <c r="C57" s="93" t="s">
        <v>108</v>
      </c>
      <c r="D57" s="94"/>
      <c r="E57" s="94"/>
      <c r="F57" s="94"/>
      <c r="G57" s="95"/>
      <c r="H57" s="199">
        <v>148</v>
      </c>
      <c r="I57" s="200">
        <v>185</v>
      </c>
      <c r="J57" s="201">
        <v>25</v>
      </c>
      <c r="K57" s="199">
        <f>J57*7.5345</f>
        <v>188.36250000000001</v>
      </c>
    </row>
    <row r="58" spans="2:11" x14ac:dyDescent="0.2">
      <c r="B58" s="1"/>
      <c r="H58" s="182"/>
      <c r="I58" s="9"/>
      <c r="J58" s="183"/>
      <c r="K58" s="182"/>
    </row>
    <row r="59" spans="2:11" x14ac:dyDescent="0.2">
      <c r="B59" s="1"/>
      <c r="H59" s="182"/>
      <c r="I59" s="9"/>
      <c r="J59" s="183"/>
      <c r="K59" s="182"/>
    </row>
    <row r="60" spans="2:11" ht="14.25" x14ac:dyDescent="0.2">
      <c r="C60" s="202" t="s">
        <v>296</v>
      </c>
      <c r="D60" s="202"/>
      <c r="E60" s="202"/>
      <c r="F60" s="202"/>
      <c r="G60" s="185"/>
      <c r="H60" s="185"/>
      <c r="I60" s="185"/>
      <c r="J60" s="186"/>
      <c r="K60" s="187"/>
    </row>
    <row r="61" spans="2:11" ht="14.25" x14ac:dyDescent="0.2">
      <c r="C61" s="202" t="s">
        <v>297</v>
      </c>
      <c r="D61" s="202"/>
      <c r="E61" s="202"/>
      <c r="F61" s="202"/>
      <c r="G61" s="185"/>
      <c r="H61" s="185"/>
      <c r="I61" s="185"/>
      <c r="J61" s="186"/>
      <c r="K61" s="187"/>
    </row>
    <row r="62" spans="2:11" ht="14.25" x14ac:dyDescent="0.2">
      <c r="C62" s="202" t="s">
        <v>303</v>
      </c>
      <c r="D62" s="202"/>
      <c r="E62" s="202"/>
      <c r="F62" s="202"/>
      <c r="G62" s="185"/>
      <c r="H62" s="185"/>
      <c r="I62" s="185"/>
      <c r="J62" s="203"/>
      <c r="K62" s="203"/>
    </row>
    <row r="63" spans="2:11" ht="14.25" x14ac:dyDescent="0.2">
      <c r="C63" s="184"/>
      <c r="D63" s="184"/>
      <c r="E63" s="184"/>
      <c r="F63" s="184"/>
      <c r="G63" s="185"/>
      <c r="H63" s="185"/>
      <c r="I63" s="185"/>
      <c r="J63" s="188"/>
      <c r="K63" s="188"/>
    </row>
    <row r="64" spans="2:11" ht="14.25" x14ac:dyDescent="0.2">
      <c r="C64" s="184"/>
      <c r="D64" s="184"/>
      <c r="E64" s="184"/>
      <c r="F64" s="184"/>
      <c r="G64" s="185"/>
      <c r="H64" s="185"/>
      <c r="I64" s="185"/>
      <c r="J64" s="188"/>
      <c r="K64" s="188"/>
    </row>
    <row r="65" spans="3:11" ht="14.25" x14ac:dyDescent="0.2">
      <c r="C65" s="181"/>
      <c r="D65" s="181"/>
      <c r="E65" s="181"/>
      <c r="F65" s="181"/>
      <c r="G65" s="185"/>
      <c r="H65" s="185"/>
      <c r="I65" s="185"/>
      <c r="J65" s="203" t="s">
        <v>298</v>
      </c>
      <c r="K65" s="203"/>
    </row>
    <row r="66" spans="3:11" ht="14.25" x14ac:dyDescent="0.2">
      <c r="C66" s="185"/>
      <c r="D66" s="185"/>
      <c r="E66" s="185"/>
      <c r="F66" s="185"/>
      <c r="G66" s="185"/>
      <c r="H66" s="185"/>
      <c r="I66" s="185"/>
      <c r="J66" s="203" t="s">
        <v>304</v>
      </c>
      <c r="K66" s="203"/>
    </row>
    <row r="67" spans="3:11" ht="14.25" x14ac:dyDescent="0.2">
      <c r="C67" s="185"/>
      <c r="D67" s="185"/>
      <c r="E67" s="185"/>
      <c r="F67" s="185"/>
      <c r="G67" s="185"/>
      <c r="H67" s="185"/>
      <c r="I67" s="185"/>
      <c r="J67" s="186"/>
      <c r="K67" s="187"/>
    </row>
  </sheetData>
  <mergeCells count="23">
    <mergeCell ref="B1:K1"/>
    <mergeCell ref="B2:K2"/>
    <mergeCell ref="B3:K3"/>
    <mergeCell ref="J23:J24"/>
    <mergeCell ref="K23:K24"/>
    <mergeCell ref="J11:J12"/>
    <mergeCell ref="K11:K12"/>
    <mergeCell ref="J19:J20"/>
    <mergeCell ref="K19:K20"/>
    <mergeCell ref="B5:K5"/>
    <mergeCell ref="C7:G7"/>
    <mergeCell ref="C8:G8"/>
    <mergeCell ref="J9:J10"/>
    <mergeCell ref="K9:K10"/>
    <mergeCell ref="C60:F60"/>
    <mergeCell ref="C61:F61"/>
    <mergeCell ref="J62:K62"/>
    <mergeCell ref="J66:K66"/>
    <mergeCell ref="C32:G32"/>
    <mergeCell ref="J38:J39"/>
    <mergeCell ref="K38:K39"/>
    <mergeCell ref="C62:F62"/>
    <mergeCell ref="J65:K65"/>
  </mergeCells>
  <pageMargins left="0.31496062992125984" right="0.11811023622047245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36BC9-2857-48C9-A301-6750B94339FD}">
  <dimension ref="A1:E51"/>
  <sheetViews>
    <sheetView workbookViewId="0">
      <selection activeCell="E8" sqref="E8"/>
    </sheetView>
  </sheetViews>
  <sheetFormatPr defaultRowHeight="14.25" x14ac:dyDescent="0.2"/>
  <cols>
    <col min="1" max="1" width="6.28515625" style="18" customWidth="1"/>
    <col min="2" max="2" width="53.42578125" style="18" customWidth="1"/>
    <col min="3" max="3" width="12.28515625" style="18" hidden="1" customWidth="1"/>
    <col min="4" max="4" width="15" style="19" customWidth="1"/>
    <col min="5" max="5" width="15.28515625" style="19" customWidth="1"/>
    <col min="6" max="16384" width="9.140625" style="18"/>
  </cols>
  <sheetData>
    <row r="1" spans="1:5" x14ac:dyDescent="0.2">
      <c r="A1" s="221" t="s">
        <v>293</v>
      </c>
      <c r="B1" s="221"/>
      <c r="C1" s="221"/>
      <c r="D1" s="221"/>
      <c r="E1" s="221"/>
    </row>
    <row r="2" spans="1:5" x14ac:dyDescent="0.2">
      <c r="A2" s="221" t="s">
        <v>318</v>
      </c>
      <c r="B2" s="221"/>
      <c r="C2" s="221"/>
      <c r="D2" s="221"/>
      <c r="E2" s="221"/>
    </row>
    <row r="3" spans="1:5" x14ac:dyDescent="0.2">
      <c r="A3" s="221" t="s">
        <v>309</v>
      </c>
      <c r="B3" s="221"/>
      <c r="C3" s="221"/>
      <c r="D3" s="221"/>
      <c r="E3" s="221"/>
    </row>
    <row r="4" spans="1:5" x14ac:dyDescent="0.2">
      <c r="A4" s="171"/>
      <c r="B4" s="171"/>
      <c r="C4" s="171"/>
      <c r="D4" s="171"/>
      <c r="E4" s="171"/>
    </row>
    <row r="5" spans="1:5" ht="15.75" customHeight="1" x14ac:dyDescent="0.2">
      <c r="A5" s="220" t="s">
        <v>320</v>
      </c>
      <c r="B5" s="220"/>
      <c r="C5" s="220"/>
      <c r="D5" s="220"/>
      <c r="E5" s="220"/>
    </row>
    <row r="6" spans="1:5" hidden="1" x14ac:dyDescent="0.2"/>
    <row r="8" spans="1:5" x14ac:dyDescent="0.2">
      <c r="A8" s="177" t="s">
        <v>38</v>
      </c>
      <c r="B8" s="178" t="s">
        <v>39</v>
      </c>
      <c r="C8" s="179" t="s">
        <v>109</v>
      </c>
      <c r="D8" s="23" t="s">
        <v>321</v>
      </c>
      <c r="E8" s="23" t="s">
        <v>307</v>
      </c>
    </row>
    <row r="9" spans="1:5" ht="15" customHeight="1" x14ac:dyDescent="0.2">
      <c r="A9" s="177"/>
      <c r="B9" s="180" t="s">
        <v>110</v>
      </c>
      <c r="C9" s="179"/>
      <c r="D9" s="22"/>
      <c r="E9" s="22"/>
    </row>
    <row r="10" spans="1:5" ht="16.5" customHeight="1" x14ac:dyDescent="0.2">
      <c r="A10" s="177" t="s">
        <v>0</v>
      </c>
      <c r="B10" s="20" t="s">
        <v>111</v>
      </c>
      <c r="C10" s="21"/>
      <c r="D10" s="22"/>
      <c r="E10" s="22"/>
    </row>
    <row r="11" spans="1:5" ht="12.75" customHeight="1" x14ac:dyDescent="0.2">
      <c r="A11" s="177"/>
      <c r="B11" s="20" t="s">
        <v>112</v>
      </c>
      <c r="C11" s="21">
        <v>9410.42</v>
      </c>
      <c r="D11" s="22">
        <v>1600</v>
      </c>
      <c r="E11" s="22">
        <f>D11*7.5345</f>
        <v>12055.2</v>
      </c>
    </row>
    <row r="12" spans="1:5" ht="12.75" customHeight="1" x14ac:dyDescent="0.2">
      <c r="A12" s="177"/>
      <c r="B12" s="20" t="s">
        <v>113</v>
      </c>
      <c r="C12" s="21">
        <v>26071.66</v>
      </c>
      <c r="D12" s="22">
        <v>4500</v>
      </c>
      <c r="E12" s="22">
        <f t="shared" ref="E12" si="0">D12*7.5345</f>
        <v>33905.25</v>
      </c>
    </row>
    <row r="13" spans="1:5" ht="12.75" customHeight="1" x14ac:dyDescent="0.2">
      <c r="A13" s="177"/>
      <c r="B13" s="20" t="s">
        <v>114</v>
      </c>
      <c r="C13" s="21">
        <f>C12*0.25</f>
        <v>6517.915</v>
      </c>
      <c r="D13" s="21">
        <f>D12*0.25</f>
        <v>1125</v>
      </c>
      <c r="E13" s="21">
        <f>E12*0.25</f>
        <v>8476.3125</v>
      </c>
    </row>
    <row r="14" spans="1:5" x14ac:dyDescent="0.2">
      <c r="A14" s="177"/>
      <c r="B14" s="20" t="s">
        <v>115</v>
      </c>
      <c r="C14" s="21">
        <f>SUM(C11:C13)</f>
        <v>41999.995000000003</v>
      </c>
      <c r="D14" s="21">
        <f>SUM(D11:D13)</f>
        <v>7225</v>
      </c>
      <c r="E14" s="21">
        <f>SUM(E11:E13)</f>
        <v>54436.762499999997</v>
      </c>
    </row>
    <row r="15" spans="1:5" ht="15" customHeight="1" x14ac:dyDescent="0.2">
      <c r="A15" s="177" t="s">
        <v>1</v>
      </c>
      <c r="B15" s="20" t="s">
        <v>116</v>
      </c>
      <c r="C15" s="21"/>
      <c r="D15" s="22"/>
      <c r="E15" s="22"/>
    </row>
    <row r="16" spans="1:5" ht="12.75" customHeight="1" x14ac:dyDescent="0.2">
      <c r="A16" s="177"/>
      <c r="B16" s="20" t="s">
        <v>112</v>
      </c>
      <c r="C16" s="21">
        <v>11681.91</v>
      </c>
      <c r="D16" s="22">
        <v>2000</v>
      </c>
      <c r="E16" s="22">
        <f>D16*7.5345</f>
        <v>15069</v>
      </c>
    </row>
    <row r="17" spans="1:5" ht="15.75" customHeight="1" x14ac:dyDescent="0.2">
      <c r="A17" s="177"/>
      <c r="B17" s="20" t="s">
        <v>113</v>
      </c>
      <c r="C17" s="21">
        <v>34654.47</v>
      </c>
      <c r="D17" s="22">
        <v>6000</v>
      </c>
      <c r="E17" s="22">
        <f t="shared" ref="E17" si="1">D17*7.5345</f>
        <v>45207</v>
      </c>
    </row>
    <row r="18" spans="1:5" ht="12.75" customHeight="1" x14ac:dyDescent="0.2">
      <c r="A18" s="177"/>
      <c r="B18" s="20" t="s">
        <v>114</v>
      </c>
      <c r="C18" s="21">
        <f>C17*0.25</f>
        <v>8663.6175000000003</v>
      </c>
      <c r="D18" s="21">
        <f>D17*0.25</f>
        <v>1500</v>
      </c>
      <c r="E18" s="21">
        <f>E17*0.25</f>
        <v>11301.75</v>
      </c>
    </row>
    <row r="19" spans="1:5" x14ac:dyDescent="0.2">
      <c r="A19" s="177"/>
      <c r="B19" s="20" t="s">
        <v>115</v>
      </c>
      <c r="C19" s="21">
        <f>SUM(C16:C18)</f>
        <v>54999.997500000005</v>
      </c>
      <c r="D19" s="21">
        <f>SUM(D16:D18)</f>
        <v>9500</v>
      </c>
      <c r="E19" s="21">
        <f>SUM(E16:E18)</f>
        <v>71577.75</v>
      </c>
    </row>
    <row r="20" spans="1:5" ht="17.25" customHeight="1" x14ac:dyDescent="0.2">
      <c r="A20" s="177" t="s">
        <v>2</v>
      </c>
      <c r="B20" s="20" t="s">
        <v>117</v>
      </c>
      <c r="C20" s="21"/>
      <c r="D20" s="22"/>
      <c r="E20" s="22"/>
    </row>
    <row r="21" spans="1:5" ht="12" customHeight="1" x14ac:dyDescent="0.2">
      <c r="A21" s="177"/>
      <c r="B21" s="20" t="s">
        <v>112</v>
      </c>
      <c r="C21" s="21">
        <v>7843.31</v>
      </c>
      <c r="D21" s="22">
        <v>1350</v>
      </c>
      <c r="E21" s="22">
        <f>D21*7.5345</f>
        <v>10171.575000000001</v>
      </c>
    </row>
    <row r="22" spans="1:5" ht="12.75" customHeight="1" x14ac:dyDescent="0.2">
      <c r="A22" s="177"/>
      <c r="B22" s="20" t="s">
        <v>113</v>
      </c>
      <c r="C22" s="21">
        <v>27325.35</v>
      </c>
      <c r="D22" s="22">
        <v>4700</v>
      </c>
      <c r="E22" s="22">
        <f t="shared" ref="E22" si="2">D22*7.5345</f>
        <v>35412.15</v>
      </c>
    </row>
    <row r="23" spans="1:5" ht="15" customHeight="1" x14ac:dyDescent="0.2">
      <c r="A23" s="177"/>
      <c r="B23" s="20" t="s">
        <v>114</v>
      </c>
      <c r="C23" s="21">
        <f>C22*0.25</f>
        <v>6831.3374999999996</v>
      </c>
      <c r="D23" s="21">
        <f>D22*0.25</f>
        <v>1175</v>
      </c>
      <c r="E23" s="21">
        <f>E22*0.25</f>
        <v>8853.0375000000004</v>
      </c>
    </row>
    <row r="24" spans="1:5" ht="12.75" customHeight="1" x14ac:dyDescent="0.2">
      <c r="A24" s="177"/>
      <c r="B24" s="20" t="s">
        <v>115</v>
      </c>
      <c r="C24" s="21">
        <f>SUM(C21:C23)</f>
        <v>41999.997499999998</v>
      </c>
      <c r="D24" s="21">
        <f>SUM(D21:D23)</f>
        <v>7225</v>
      </c>
      <c r="E24" s="21">
        <f>SUM(E21:E23)</f>
        <v>54436.762500000004</v>
      </c>
    </row>
    <row r="25" spans="1:5" ht="17.25" customHeight="1" x14ac:dyDescent="0.2">
      <c r="A25" s="177" t="s">
        <v>3</v>
      </c>
      <c r="B25" s="20" t="s">
        <v>118</v>
      </c>
      <c r="C25" s="21"/>
      <c r="D25" s="22"/>
      <c r="E25" s="22"/>
    </row>
    <row r="26" spans="1:5" ht="13.5" customHeight="1" x14ac:dyDescent="0.2">
      <c r="A26" s="177"/>
      <c r="B26" s="20" t="s">
        <v>112</v>
      </c>
      <c r="C26" s="21">
        <v>5228.8599999999997</v>
      </c>
      <c r="D26" s="22">
        <v>900</v>
      </c>
      <c r="E26" s="22">
        <f>D26*7.5345</f>
        <v>6781.05</v>
      </c>
    </row>
    <row r="27" spans="1:5" ht="13.5" customHeight="1" x14ac:dyDescent="0.2">
      <c r="A27" s="177"/>
      <c r="B27" s="20" t="s">
        <v>113</v>
      </c>
      <c r="C27" s="21">
        <v>18216.91</v>
      </c>
      <c r="D27" s="22">
        <v>3150</v>
      </c>
      <c r="E27" s="22">
        <f t="shared" ref="E27" si="3">D27*7.5345</f>
        <v>23733.675000000003</v>
      </c>
    </row>
    <row r="28" spans="1:5" ht="13.5" customHeight="1" x14ac:dyDescent="0.2">
      <c r="A28" s="177"/>
      <c r="B28" s="20" t="s">
        <v>114</v>
      </c>
      <c r="C28" s="21">
        <f>C27*0.25</f>
        <v>4554.2275</v>
      </c>
      <c r="D28" s="21">
        <f>D27*0.25</f>
        <v>787.5</v>
      </c>
      <c r="E28" s="21">
        <f>E27*0.25</f>
        <v>5933.4187500000007</v>
      </c>
    </row>
    <row r="29" spans="1:5" x14ac:dyDescent="0.2">
      <c r="A29" s="177"/>
      <c r="B29" s="20" t="s">
        <v>115</v>
      </c>
      <c r="C29" s="21">
        <f>SUM(C26:C28)</f>
        <v>27999.997500000001</v>
      </c>
      <c r="D29" s="21">
        <f>SUM(D26:D28)</f>
        <v>4837.5</v>
      </c>
      <c r="E29" s="21">
        <f>SUM(E26:E28)</f>
        <v>36448.143750000003</v>
      </c>
    </row>
    <row r="30" spans="1:5" ht="17.25" customHeight="1" x14ac:dyDescent="0.2">
      <c r="A30" s="177"/>
      <c r="B30" s="180" t="s">
        <v>119</v>
      </c>
      <c r="C30" s="179"/>
      <c r="D30" s="22"/>
      <c r="E30" s="22"/>
    </row>
    <row r="31" spans="1:5" ht="14.25" customHeight="1" x14ac:dyDescent="0.2">
      <c r="A31" s="177" t="s">
        <v>4</v>
      </c>
      <c r="B31" s="20" t="s">
        <v>120</v>
      </c>
      <c r="C31" s="21"/>
      <c r="D31" s="22"/>
      <c r="E31" s="22"/>
    </row>
    <row r="32" spans="1:5" ht="15" customHeight="1" x14ac:dyDescent="0.2">
      <c r="A32" s="177"/>
      <c r="B32" s="20" t="s">
        <v>112</v>
      </c>
      <c r="C32" s="21">
        <v>4321.1400000000003</v>
      </c>
      <c r="D32" s="22">
        <v>750</v>
      </c>
      <c r="E32" s="22">
        <f>D32*7.5345</f>
        <v>5650.875</v>
      </c>
    </row>
    <row r="33" spans="1:5" ht="14.25" customHeight="1" x14ac:dyDescent="0.2">
      <c r="A33" s="177"/>
      <c r="B33" s="20" t="s">
        <v>113</v>
      </c>
      <c r="C33" s="21">
        <v>17343.09</v>
      </c>
      <c r="D33" s="22">
        <v>3000</v>
      </c>
      <c r="E33" s="22">
        <f t="shared" ref="E33" si="4">D33*7.5345</f>
        <v>22603.5</v>
      </c>
    </row>
    <row r="34" spans="1:5" ht="12" customHeight="1" x14ac:dyDescent="0.2">
      <c r="A34" s="177"/>
      <c r="B34" s="20" t="s">
        <v>114</v>
      </c>
      <c r="C34" s="21">
        <f>C33*0.25</f>
        <v>4335.7725</v>
      </c>
      <c r="D34" s="21">
        <f>D33*0.25</f>
        <v>750</v>
      </c>
      <c r="E34" s="21">
        <f>E33*0.25</f>
        <v>5650.875</v>
      </c>
    </row>
    <row r="35" spans="1:5" x14ac:dyDescent="0.2">
      <c r="A35" s="177"/>
      <c r="B35" s="20" t="s">
        <v>115</v>
      </c>
      <c r="C35" s="21">
        <f>SUM(C32:C34)</f>
        <v>26000.002499999999</v>
      </c>
      <c r="D35" s="21">
        <f>SUM(D32:D34)</f>
        <v>4500</v>
      </c>
      <c r="E35" s="21">
        <f>SUM(E32:E34)</f>
        <v>33905.25</v>
      </c>
    </row>
    <row r="36" spans="1:5" ht="13.5" customHeight="1" x14ac:dyDescent="0.2">
      <c r="A36" s="177" t="s">
        <v>5</v>
      </c>
      <c r="B36" s="20" t="s">
        <v>121</v>
      </c>
      <c r="C36" s="21"/>
      <c r="D36" s="22"/>
      <c r="E36" s="22"/>
    </row>
    <row r="37" spans="1:5" ht="14.25" customHeight="1" x14ac:dyDescent="0.2">
      <c r="A37" s="177"/>
      <c r="B37" s="20" t="s">
        <v>112</v>
      </c>
      <c r="C37" s="21">
        <v>5813.74</v>
      </c>
      <c r="D37" s="22">
        <v>1000</v>
      </c>
      <c r="E37" s="22">
        <f>D37*7.5345</f>
        <v>7534.5</v>
      </c>
    </row>
    <row r="38" spans="1:5" ht="13.5" customHeight="1" x14ac:dyDescent="0.2">
      <c r="A38" s="177"/>
      <c r="B38" s="20" t="s">
        <v>113</v>
      </c>
      <c r="C38" s="21">
        <v>22549.01</v>
      </c>
      <c r="D38" s="22">
        <v>3900</v>
      </c>
      <c r="E38" s="22">
        <f t="shared" ref="E38" si="5">D38*7.5345</f>
        <v>29384.550000000003</v>
      </c>
    </row>
    <row r="39" spans="1:5" ht="12.75" customHeight="1" x14ac:dyDescent="0.2">
      <c r="A39" s="177"/>
      <c r="B39" s="20" t="s">
        <v>114</v>
      </c>
      <c r="C39" s="21">
        <f>C38*0.25</f>
        <v>5637.2524999999996</v>
      </c>
      <c r="D39" s="21">
        <f>D38*0.25</f>
        <v>975</v>
      </c>
      <c r="E39" s="21">
        <f>E38*0.25</f>
        <v>7346.1375000000007</v>
      </c>
    </row>
    <row r="40" spans="1:5" x14ac:dyDescent="0.2">
      <c r="A40" s="177"/>
      <c r="B40" s="20" t="s">
        <v>115</v>
      </c>
      <c r="C40" s="21">
        <f>SUM(C37:C39)</f>
        <v>34000.002500000002</v>
      </c>
      <c r="D40" s="21">
        <f>SUM(D37:D39)</f>
        <v>5875</v>
      </c>
      <c r="E40" s="21">
        <f>SUM(E37:E39)</f>
        <v>44265.1875</v>
      </c>
    </row>
    <row r="41" spans="1:5" x14ac:dyDescent="0.2">
      <c r="B41" s="171"/>
    </row>
    <row r="42" spans="1:5" x14ac:dyDescent="0.2">
      <c r="B42" s="176" t="s">
        <v>296</v>
      </c>
    </row>
    <row r="43" spans="1:5" x14ac:dyDescent="0.2">
      <c r="B43" s="176" t="s">
        <v>302</v>
      </c>
    </row>
    <row r="44" spans="1:5" x14ac:dyDescent="0.2">
      <c r="B44" s="176" t="s">
        <v>303</v>
      </c>
    </row>
    <row r="45" spans="1:5" x14ac:dyDescent="0.2">
      <c r="B45" s="176"/>
    </row>
    <row r="46" spans="1:5" x14ac:dyDescent="0.2">
      <c r="D46" s="222" t="s">
        <v>298</v>
      </c>
      <c r="E46" s="222"/>
    </row>
    <row r="47" spans="1:5" x14ac:dyDescent="0.2">
      <c r="D47" s="222" t="s">
        <v>304</v>
      </c>
      <c r="E47" s="222"/>
    </row>
    <row r="48" spans="1:5" x14ac:dyDescent="0.2">
      <c r="D48" s="223"/>
      <c r="E48" s="223"/>
    </row>
    <row r="51" spans="1:3" x14ac:dyDescent="0.2">
      <c r="A51" s="219"/>
      <c r="B51" s="219"/>
      <c r="C51" s="219"/>
    </row>
  </sheetData>
  <mergeCells count="8">
    <mergeCell ref="A51:C51"/>
    <mergeCell ref="A5:E5"/>
    <mergeCell ref="A1:E1"/>
    <mergeCell ref="A2:E2"/>
    <mergeCell ref="A3:E3"/>
    <mergeCell ref="D46:E46"/>
    <mergeCell ref="D47:E47"/>
    <mergeCell ref="D48:E4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B710-6417-4AF2-AAC3-F40EDA5353B3}">
  <dimension ref="A1:J92"/>
  <sheetViews>
    <sheetView workbookViewId="0">
      <selection activeCell="A53" sqref="A53:J53"/>
    </sheetView>
  </sheetViews>
  <sheetFormatPr defaultColWidth="8.85546875" defaultRowHeight="12.75" x14ac:dyDescent="0.2"/>
  <cols>
    <col min="1" max="1" width="6.7109375" style="24" customWidth="1"/>
    <col min="2" max="5" width="8.85546875" style="24"/>
    <col min="6" max="6" width="13.42578125" style="24" customWidth="1"/>
    <col min="7" max="7" width="8.28515625" style="84" hidden="1" customWidth="1"/>
    <col min="8" max="8" width="8.85546875" style="84" hidden="1" customWidth="1"/>
    <col min="9" max="10" width="20.7109375" style="24" customWidth="1"/>
    <col min="11" max="16384" width="8.85546875" style="24"/>
  </cols>
  <sheetData>
    <row r="1" spans="1:10" x14ac:dyDescent="0.2">
      <c r="A1" s="225" t="s">
        <v>293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x14ac:dyDescent="0.2">
      <c r="A2" s="225" t="s">
        <v>322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x14ac:dyDescent="0.2">
      <c r="A3" s="225" t="s">
        <v>309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x14ac:dyDescent="0.2">
      <c r="A4" s="84"/>
      <c r="B4" s="84"/>
      <c r="C4" s="84"/>
      <c r="D4" s="84"/>
      <c r="E4" s="84"/>
      <c r="F4" s="84"/>
      <c r="I4" s="84"/>
      <c r="J4" s="84"/>
    </row>
    <row r="5" spans="1:10" ht="14.25" x14ac:dyDescent="0.2">
      <c r="A5" s="220" t="s">
        <v>327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4.25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52.5" customHeight="1" x14ac:dyDescent="0.2">
      <c r="A7" s="25" t="s">
        <v>38</v>
      </c>
      <c r="B7" s="230" t="s">
        <v>39</v>
      </c>
      <c r="C7" s="230"/>
      <c r="D7" s="230"/>
      <c r="E7" s="230"/>
      <c r="F7" s="230"/>
      <c r="G7" s="91" t="s">
        <v>290</v>
      </c>
      <c r="H7" s="91" t="s">
        <v>41</v>
      </c>
      <c r="I7" s="23" t="s">
        <v>321</v>
      </c>
      <c r="J7" s="23" t="s">
        <v>307</v>
      </c>
    </row>
    <row r="8" spans="1:10" x14ac:dyDescent="0.2">
      <c r="A8" s="48"/>
      <c r="B8" s="89" t="s">
        <v>122</v>
      </c>
      <c r="C8" s="55"/>
      <c r="D8" s="55"/>
      <c r="E8" s="55"/>
      <c r="F8" s="65"/>
      <c r="G8" s="30">
        <v>12</v>
      </c>
      <c r="H8" s="31" t="s">
        <v>123</v>
      </c>
      <c r="I8" s="87">
        <v>2</v>
      </c>
      <c r="J8" s="32">
        <f>I8*7.5345</f>
        <v>15.069000000000001</v>
      </c>
    </row>
    <row r="9" spans="1:10" x14ac:dyDescent="0.2">
      <c r="A9" s="26"/>
      <c r="B9" s="27" t="s">
        <v>124</v>
      </c>
      <c r="C9" s="28"/>
      <c r="D9" s="28"/>
      <c r="E9" s="28"/>
      <c r="F9" s="29"/>
      <c r="G9" s="33"/>
      <c r="H9" s="34"/>
      <c r="I9" s="26"/>
      <c r="J9" s="26"/>
    </row>
    <row r="10" spans="1:10" x14ac:dyDescent="0.2">
      <c r="A10" s="26" t="s">
        <v>0</v>
      </c>
      <c r="B10" s="37" t="s">
        <v>125</v>
      </c>
      <c r="C10" s="38"/>
      <c r="D10" s="38"/>
      <c r="E10" s="38"/>
      <c r="F10" s="39"/>
      <c r="G10" s="33">
        <v>100</v>
      </c>
      <c r="H10" s="34">
        <v>125</v>
      </c>
      <c r="I10" s="88">
        <v>15.2</v>
      </c>
      <c r="J10" s="40">
        <f>I10*7.5345</f>
        <v>114.5244</v>
      </c>
    </row>
    <row r="11" spans="1:10" x14ac:dyDescent="0.2">
      <c r="A11" s="26" t="s">
        <v>1</v>
      </c>
      <c r="B11" s="41" t="s">
        <v>126</v>
      </c>
      <c r="C11" s="42"/>
      <c r="D11" s="42"/>
      <c r="E11" s="42"/>
      <c r="F11" s="43"/>
      <c r="G11" s="33">
        <v>80</v>
      </c>
      <c r="H11" s="34">
        <v>100</v>
      </c>
      <c r="I11" s="88">
        <v>12</v>
      </c>
      <c r="J11" s="40">
        <f>I11*7.5345</f>
        <v>90.414000000000001</v>
      </c>
    </row>
    <row r="12" spans="1:10" x14ac:dyDescent="0.2">
      <c r="A12" s="44" t="s">
        <v>2</v>
      </c>
      <c r="B12" s="38" t="s">
        <v>127</v>
      </c>
      <c r="C12" s="38"/>
      <c r="D12" s="38"/>
      <c r="E12" s="38"/>
      <c r="F12" s="38"/>
      <c r="G12" s="45">
        <v>8</v>
      </c>
      <c r="H12" s="45">
        <v>10</v>
      </c>
      <c r="I12" s="88">
        <v>1.2</v>
      </c>
      <c r="J12" s="40">
        <f>I12*7.5345</f>
        <v>9.0413999999999994</v>
      </c>
    </row>
    <row r="13" spans="1:10" x14ac:dyDescent="0.2">
      <c r="A13" s="44"/>
      <c r="B13" s="46" t="s">
        <v>128</v>
      </c>
      <c r="C13" s="46"/>
      <c r="D13" s="46"/>
      <c r="E13" s="46"/>
      <c r="F13" s="46"/>
      <c r="G13" s="45"/>
      <c r="H13" s="45"/>
      <c r="I13" s="44"/>
      <c r="J13" s="44"/>
    </row>
    <row r="14" spans="1:10" x14ac:dyDescent="0.2">
      <c r="A14" s="48"/>
      <c r="B14" s="49" t="s">
        <v>129</v>
      </c>
      <c r="C14" s="49"/>
      <c r="D14" s="49"/>
      <c r="E14" s="49"/>
      <c r="F14" s="49"/>
      <c r="G14" s="50"/>
      <c r="H14" s="50"/>
      <c r="I14" s="48"/>
      <c r="J14" s="48"/>
    </row>
    <row r="15" spans="1:10" ht="15" customHeight="1" x14ac:dyDescent="0.2">
      <c r="A15" s="51" t="s">
        <v>3</v>
      </c>
      <c r="B15" s="38" t="s">
        <v>130</v>
      </c>
      <c r="C15" s="38"/>
      <c r="D15" s="38"/>
      <c r="E15" s="38"/>
      <c r="F15" s="38"/>
      <c r="G15" s="45"/>
      <c r="H15" s="45"/>
      <c r="I15" s="231">
        <v>50.4</v>
      </c>
      <c r="J15" s="234">
        <f>I15*7.5345</f>
        <v>379.73880000000003</v>
      </c>
    </row>
    <row r="16" spans="1:10" x14ac:dyDescent="0.2">
      <c r="A16" s="51"/>
      <c r="B16" s="52" t="s">
        <v>131</v>
      </c>
      <c r="C16" s="52"/>
      <c r="D16" s="52"/>
      <c r="E16" s="52"/>
      <c r="F16" s="52"/>
      <c r="G16" s="50"/>
      <c r="H16" s="50"/>
      <c r="I16" s="232"/>
      <c r="J16" s="235"/>
    </row>
    <row r="17" spans="1:10" x14ac:dyDescent="0.2">
      <c r="A17" s="51"/>
      <c r="B17" s="52" t="s">
        <v>132</v>
      </c>
      <c r="C17" s="52"/>
      <c r="D17" s="52"/>
      <c r="E17" s="52"/>
      <c r="F17" s="52"/>
      <c r="G17" s="50">
        <v>328</v>
      </c>
      <c r="H17" s="50">
        <v>410</v>
      </c>
      <c r="I17" s="233"/>
      <c r="J17" s="236"/>
    </row>
    <row r="18" spans="1:10" x14ac:dyDescent="0.2">
      <c r="A18" s="44" t="s">
        <v>4</v>
      </c>
      <c r="B18" s="38" t="s">
        <v>133</v>
      </c>
      <c r="C18" s="38"/>
      <c r="D18" s="38"/>
      <c r="E18" s="38"/>
      <c r="F18" s="38"/>
      <c r="G18" s="45"/>
      <c r="H18" s="45"/>
      <c r="I18" s="44"/>
      <c r="J18" s="44"/>
    </row>
    <row r="19" spans="1:10" x14ac:dyDescent="0.2">
      <c r="A19" s="51"/>
      <c r="B19" s="52" t="s">
        <v>134</v>
      </c>
      <c r="C19" s="52"/>
      <c r="D19" s="52"/>
      <c r="E19" s="52"/>
      <c r="F19" s="52"/>
      <c r="G19" s="50">
        <v>352</v>
      </c>
      <c r="H19" s="50">
        <v>440</v>
      </c>
      <c r="I19" s="87">
        <v>53.6</v>
      </c>
      <c r="J19" s="32">
        <f>I19*7.5345</f>
        <v>403.84920000000005</v>
      </c>
    </row>
    <row r="20" spans="1:10" x14ac:dyDescent="0.2">
      <c r="A20" s="44" t="s">
        <v>5</v>
      </c>
      <c r="B20" s="38" t="s">
        <v>135</v>
      </c>
      <c r="C20" s="38"/>
      <c r="D20" s="38"/>
      <c r="E20" s="38"/>
      <c r="F20" s="38"/>
      <c r="G20" s="45"/>
      <c r="H20" s="45"/>
      <c r="I20" s="44"/>
      <c r="J20" s="44"/>
    </row>
    <row r="21" spans="1:10" x14ac:dyDescent="0.2">
      <c r="A21" s="51"/>
      <c r="B21" s="52" t="s">
        <v>136</v>
      </c>
      <c r="C21" s="52"/>
      <c r="D21" s="52"/>
      <c r="E21" s="52"/>
      <c r="F21" s="52"/>
      <c r="G21" s="50">
        <v>352</v>
      </c>
      <c r="H21" s="50">
        <v>440</v>
      </c>
      <c r="I21" s="87">
        <v>53.6</v>
      </c>
      <c r="J21" s="32">
        <f>I21*7.5345</f>
        <v>403.84920000000005</v>
      </c>
    </row>
    <row r="22" spans="1:10" x14ac:dyDescent="0.2">
      <c r="A22" s="44" t="s">
        <v>6</v>
      </c>
      <c r="B22" s="38" t="s">
        <v>137</v>
      </c>
      <c r="C22" s="38"/>
      <c r="D22" s="38"/>
      <c r="E22" s="38"/>
      <c r="F22" s="38"/>
      <c r="G22" s="45"/>
      <c r="H22" s="45"/>
      <c r="I22" s="44"/>
      <c r="J22" s="44"/>
    </row>
    <row r="23" spans="1:10" x14ac:dyDescent="0.2">
      <c r="A23" s="48"/>
      <c r="B23" s="53" t="s">
        <v>138</v>
      </c>
      <c r="C23" s="53"/>
      <c r="D23" s="53"/>
      <c r="E23" s="53"/>
      <c r="F23" s="53"/>
      <c r="G23" s="54">
        <v>288</v>
      </c>
      <c r="H23" s="54">
        <v>360</v>
      </c>
      <c r="I23" s="87">
        <v>44</v>
      </c>
      <c r="J23" s="32">
        <f>I23*7.5345</f>
        <v>331.51800000000003</v>
      </c>
    </row>
    <row r="24" spans="1:10" x14ac:dyDescent="0.2">
      <c r="A24" s="48" t="s">
        <v>7</v>
      </c>
      <c r="B24" s="41" t="s">
        <v>139</v>
      </c>
      <c r="C24" s="42"/>
      <c r="D24" s="42"/>
      <c r="E24" s="42"/>
      <c r="F24" s="43"/>
      <c r="G24" s="33">
        <v>208</v>
      </c>
      <c r="H24" s="34">
        <v>260</v>
      </c>
      <c r="I24" s="88">
        <v>32</v>
      </c>
      <c r="J24" s="40">
        <f>I24*7.5345</f>
        <v>241.10400000000001</v>
      </c>
    </row>
    <row r="25" spans="1:10" x14ac:dyDescent="0.2">
      <c r="A25" s="44" t="s">
        <v>8</v>
      </c>
      <c r="B25" s="52" t="s">
        <v>140</v>
      </c>
      <c r="C25" s="52"/>
      <c r="D25" s="52"/>
      <c r="E25" s="52"/>
      <c r="F25" s="52"/>
      <c r="G25" s="50">
        <v>328</v>
      </c>
      <c r="H25" s="50">
        <v>410</v>
      </c>
      <c r="I25" s="88">
        <v>50.4</v>
      </c>
      <c r="J25" s="40">
        <f>I25*7.5345</f>
        <v>379.73880000000003</v>
      </c>
    </row>
    <row r="26" spans="1:10" x14ac:dyDescent="0.2">
      <c r="A26" s="44" t="s">
        <v>9</v>
      </c>
      <c r="B26" s="46" t="s">
        <v>141</v>
      </c>
      <c r="C26" s="46"/>
      <c r="D26" s="46"/>
      <c r="E26" s="46"/>
      <c r="F26" s="46"/>
      <c r="G26" s="45"/>
      <c r="H26" s="45"/>
      <c r="I26" s="44"/>
      <c r="J26" s="44"/>
    </row>
    <row r="27" spans="1:10" x14ac:dyDescent="0.2">
      <c r="A27" s="51"/>
      <c r="B27" s="49" t="s">
        <v>142</v>
      </c>
      <c r="C27" s="49"/>
      <c r="D27" s="49"/>
      <c r="E27" s="49"/>
      <c r="F27" s="49"/>
      <c r="G27" s="50">
        <v>20</v>
      </c>
      <c r="H27" s="50">
        <v>25</v>
      </c>
      <c r="I27" s="87">
        <v>3.2</v>
      </c>
      <c r="J27" s="32">
        <f>I27*7.5345</f>
        <v>24.110400000000002</v>
      </c>
    </row>
    <row r="28" spans="1:10" x14ac:dyDescent="0.2">
      <c r="A28" s="44" t="s">
        <v>10</v>
      </c>
      <c r="B28" s="46" t="s">
        <v>143</v>
      </c>
      <c r="C28" s="46"/>
      <c r="D28" s="46"/>
      <c r="E28" s="46"/>
      <c r="F28" s="46"/>
      <c r="G28" s="45"/>
      <c r="H28" s="45"/>
      <c r="I28" s="44"/>
      <c r="J28" s="44"/>
    </row>
    <row r="29" spans="1:10" x14ac:dyDescent="0.2">
      <c r="A29" s="51"/>
      <c r="B29" s="49" t="s">
        <v>144</v>
      </c>
      <c r="C29" s="49"/>
      <c r="D29" s="49"/>
      <c r="E29" s="49"/>
      <c r="F29" s="49"/>
      <c r="G29" s="50">
        <v>800</v>
      </c>
      <c r="H29" s="50">
        <v>1000</v>
      </c>
      <c r="I29" s="87">
        <v>122.4</v>
      </c>
      <c r="J29" s="32">
        <f>I29*7.5345</f>
        <v>922.22280000000012</v>
      </c>
    </row>
    <row r="30" spans="1:10" x14ac:dyDescent="0.2">
      <c r="A30" s="44" t="s">
        <v>11</v>
      </c>
      <c r="B30" s="46" t="s">
        <v>145</v>
      </c>
      <c r="C30" s="46"/>
      <c r="D30" s="46"/>
      <c r="E30" s="46"/>
      <c r="F30" s="46"/>
      <c r="G30" s="45"/>
      <c r="H30" s="45"/>
      <c r="I30" s="26"/>
      <c r="J30" s="26"/>
    </row>
    <row r="31" spans="1:10" x14ac:dyDescent="0.2">
      <c r="A31" s="51"/>
      <c r="B31" s="55" t="s">
        <v>146</v>
      </c>
      <c r="C31" s="55"/>
      <c r="D31" s="55"/>
      <c r="E31" s="55"/>
      <c r="F31" s="55"/>
      <c r="G31" s="54"/>
      <c r="H31" s="54"/>
      <c r="I31" s="26"/>
      <c r="J31" s="26"/>
    </row>
    <row r="32" spans="1:10" x14ac:dyDescent="0.2">
      <c r="A32" s="26" t="s">
        <v>12</v>
      </c>
      <c r="B32" s="56" t="s">
        <v>147</v>
      </c>
      <c r="C32" s="57"/>
      <c r="D32" s="57"/>
      <c r="E32" s="57"/>
      <c r="F32" s="57"/>
      <c r="G32" s="34">
        <v>156</v>
      </c>
      <c r="H32" s="34">
        <v>195</v>
      </c>
      <c r="I32" s="88">
        <v>24</v>
      </c>
      <c r="J32" s="40">
        <f>I32*7.5345</f>
        <v>180.828</v>
      </c>
    </row>
    <row r="33" spans="1:10" x14ac:dyDescent="0.2">
      <c r="A33" s="51" t="s">
        <v>13</v>
      </c>
      <c r="B33" s="58" t="s">
        <v>148</v>
      </c>
      <c r="C33" s="58"/>
      <c r="D33" s="58"/>
      <c r="E33" s="58"/>
      <c r="F33" s="58"/>
      <c r="G33" s="33">
        <v>124</v>
      </c>
      <c r="H33" s="33">
        <v>155</v>
      </c>
      <c r="I33" s="88">
        <v>19.2</v>
      </c>
      <c r="J33" s="40">
        <f>I33*7.5345</f>
        <v>144.66239999999999</v>
      </c>
    </row>
    <row r="34" spans="1:10" x14ac:dyDescent="0.2">
      <c r="A34" s="51" t="s">
        <v>285</v>
      </c>
      <c r="B34" s="36" t="s">
        <v>286</v>
      </c>
      <c r="C34" s="58"/>
      <c r="D34" s="58"/>
      <c r="E34" s="58"/>
      <c r="F34" s="58"/>
      <c r="G34" s="33">
        <v>124</v>
      </c>
      <c r="H34" s="33">
        <v>155</v>
      </c>
      <c r="I34" s="88">
        <v>32</v>
      </c>
      <c r="J34" s="40">
        <f>I34*7.5345</f>
        <v>241.10400000000001</v>
      </c>
    </row>
    <row r="35" spans="1:10" x14ac:dyDescent="0.2">
      <c r="A35" s="44" t="s">
        <v>14</v>
      </c>
      <c r="B35" s="46" t="s">
        <v>145</v>
      </c>
      <c r="C35" s="46"/>
      <c r="D35" s="46"/>
      <c r="E35" s="46"/>
      <c r="F35" s="46"/>
      <c r="G35" s="45"/>
      <c r="H35" s="45"/>
      <c r="I35" s="44"/>
      <c r="J35" s="44"/>
    </row>
    <row r="36" spans="1:10" x14ac:dyDescent="0.2">
      <c r="A36" s="48"/>
      <c r="B36" s="49" t="s">
        <v>149</v>
      </c>
      <c r="C36" s="49"/>
      <c r="D36" s="49"/>
      <c r="E36" s="49"/>
      <c r="F36" s="49"/>
      <c r="G36" s="50"/>
      <c r="H36" s="50"/>
      <c r="I36" s="48"/>
      <c r="J36" s="48"/>
    </row>
    <row r="37" spans="1:10" x14ac:dyDescent="0.2">
      <c r="A37" s="48" t="s">
        <v>15</v>
      </c>
      <c r="B37" s="56" t="s">
        <v>150</v>
      </c>
      <c r="C37" s="57"/>
      <c r="D37" s="57"/>
      <c r="E37" s="57"/>
      <c r="F37" s="57"/>
      <c r="G37" s="34">
        <v>172</v>
      </c>
      <c r="H37" s="34">
        <v>215</v>
      </c>
      <c r="I37" s="88">
        <v>26.4</v>
      </c>
      <c r="J37" s="40">
        <f>I37*7.5345</f>
        <v>198.91079999999999</v>
      </c>
    </row>
    <row r="38" spans="1:10" x14ac:dyDescent="0.2">
      <c r="A38" s="44" t="s">
        <v>16</v>
      </c>
      <c r="B38" s="59" t="s">
        <v>151</v>
      </c>
      <c r="C38" s="60"/>
      <c r="D38" s="60"/>
      <c r="E38" s="60"/>
      <c r="F38" s="60"/>
      <c r="G38" s="50">
        <v>124</v>
      </c>
      <c r="H38" s="50">
        <v>155</v>
      </c>
      <c r="I38" s="88">
        <v>19.2</v>
      </c>
      <c r="J38" s="40">
        <f>I38*7.5345</f>
        <v>144.66239999999999</v>
      </c>
    </row>
    <row r="39" spans="1:10" x14ac:dyDescent="0.2">
      <c r="A39" s="44"/>
      <c r="B39" s="46" t="s">
        <v>152</v>
      </c>
      <c r="C39" s="46"/>
      <c r="D39" s="46"/>
      <c r="E39" s="46"/>
      <c r="F39" s="46"/>
      <c r="G39" s="45"/>
      <c r="H39" s="45"/>
      <c r="I39" s="44"/>
      <c r="J39" s="44"/>
    </row>
    <row r="40" spans="1:10" x14ac:dyDescent="0.2">
      <c r="A40" s="48"/>
      <c r="B40" s="49" t="s">
        <v>153</v>
      </c>
      <c r="C40" s="49"/>
      <c r="D40" s="49"/>
      <c r="E40" s="49"/>
      <c r="F40" s="49"/>
      <c r="G40" s="50"/>
      <c r="H40" s="50"/>
      <c r="I40" s="48"/>
      <c r="J40" s="48"/>
    </row>
    <row r="41" spans="1:10" x14ac:dyDescent="0.2">
      <c r="A41" s="26" t="s">
        <v>17</v>
      </c>
      <c r="B41" s="56" t="s">
        <v>154</v>
      </c>
      <c r="C41" s="57"/>
      <c r="D41" s="57"/>
      <c r="E41" s="57"/>
      <c r="F41" s="57"/>
      <c r="G41" s="34">
        <v>180</v>
      </c>
      <c r="H41" s="34">
        <v>225</v>
      </c>
      <c r="I41" s="88">
        <v>27.2</v>
      </c>
      <c r="J41" s="40">
        <f>I41*7.5345</f>
        <v>204.9384</v>
      </c>
    </row>
    <row r="42" spans="1:10" x14ac:dyDescent="0.2">
      <c r="A42" s="48" t="s">
        <v>18</v>
      </c>
      <c r="B42" s="61" t="s">
        <v>155</v>
      </c>
      <c r="C42" s="62"/>
      <c r="D42" s="62"/>
      <c r="E42" s="62"/>
      <c r="F42" s="62"/>
      <c r="G42" s="54">
        <v>120</v>
      </c>
      <c r="H42" s="54">
        <v>150</v>
      </c>
      <c r="I42" s="88">
        <v>20</v>
      </c>
      <c r="J42" s="40">
        <f>I42*7.5345</f>
        <v>150.69</v>
      </c>
    </row>
    <row r="43" spans="1:10" x14ac:dyDescent="0.2">
      <c r="A43" s="26"/>
      <c r="B43" s="28" t="s">
        <v>156</v>
      </c>
      <c r="C43" s="28"/>
      <c r="D43" s="28"/>
      <c r="E43" s="28"/>
      <c r="F43" s="28"/>
      <c r="G43" s="34"/>
      <c r="H43" s="34"/>
      <c r="I43" s="26"/>
      <c r="J43" s="26"/>
    </row>
    <row r="44" spans="1:10" x14ac:dyDescent="0.2">
      <c r="A44" s="26" t="s">
        <v>19</v>
      </c>
      <c r="B44" s="62" t="s">
        <v>157</v>
      </c>
      <c r="C44" s="62"/>
      <c r="D44" s="62"/>
      <c r="E44" s="62"/>
      <c r="F44" s="62"/>
      <c r="G44" s="54">
        <v>352</v>
      </c>
      <c r="H44" s="54">
        <v>440</v>
      </c>
      <c r="I44" s="88">
        <v>53.6</v>
      </c>
      <c r="J44" s="40">
        <f>I44*7.5345</f>
        <v>403.84920000000005</v>
      </c>
    </row>
    <row r="45" spans="1:10" x14ac:dyDescent="0.2">
      <c r="A45" s="44" t="s">
        <v>20</v>
      </c>
      <c r="B45" s="60" t="s">
        <v>158</v>
      </c>
      <c r="C45" s="60"/>
      <c r="D45" s="60"/>
      <c r="E45" s="60"/>
      <c r="F45" s="60"/>
      <c r="G45" s="50">
        <v>456</v>
      </c>
      <c r="H45" s="50">
        <v>570</v>
      </c>
      <c r="I45" s="88">
        <v>68</v>
      </c>
      <c r="J45" s="40">
        <f>I45*7.5345</f>
        <v>512.346</v>
      </c>
    </row>
    <row r="46" spans="1:10" x14ac:dyDescent="0.2">
      <c r="A46" s="44" t="s">
        <v>21</v>
      </c>
      <c r="B46" s="46" t="s">
        <v>159</v>
      </c>
      <c r="C46" s="46"/>
      <c r="D46" s="46"/>
      <c r="E46" s="46"/>
      <c r="F46" s="46"/>
      <c r="G46" s="45"/>
      <c r="H46" s="45"/>
      <c r="I46" s="44"/>
      <c r="J46" s="44"/>
    </row>
    <row r="47" spans="1:10" x14ac:dyDescent="0.2">
      <c r="A47" s="51"/>
      <c r="B47" s="49" t="s">
        <v>160</v>
      </c>
      <c r="C47" s="49"/>
      <c r="D47" s="49"/>
      <c r="E47" s="49"/>
      <c r="F47" s="49"/>
      <c r="G47" s="50">
        <v>652</v>
      </c>
      <c r="H47" s="50">
        <v>815</v>
      </c>
      <c r="I47" s="87">
        <v>100</v>
      </c>
      <c r="J47" s="32">
        <f>I47*7.5345</f>
        <v>753.45</v>
      </c>
    </row>
    <row r="48" spans="1:10" x14ac:dyDescent="0.2">
      <c r="A48" s="44" t="s">
        <v>22</v>
      </c>
      <c r="B48" s="46" t="s">
        <v>161</v>
      </c>
      <c r="C48" s="46"/>
      <c r="D48" s="46"/>
      <c r="E48" s="46"/>
      <c r="F48" s="63"/>
      <c r="G48" s="45" t="s">
        <v>162</v>
      </c>
      <c r="H48" s="64"/>
      <c r="I48" s="226" t="s">
        <v>329</v>
      </c>
      <c r="J48" s="227"/>
    </row>
    <row r="49" spans="1:10" x14ac:dyDescent="0.2">
      <c r="A49" s="51"/>
      <c r="B49" s="55" t="s">
        <v>163</v>
      </c>
      <c r="C49" s="55"/>
      <c r="D49" s="55"/>
      <c r="E49" s="55"/>
      <c r="F49" s="65"/>
      <c r="G49" s="50" t="s">
        <v>164</v>
      </c>
      <c r="H49" s="66"/>
      <c r="I49" s="228"/>
      <c r="J49" s="229"/>
    </row>
    <row r="50" spans="1:10" x14ac:dyDescent="0.2">
      <c r="A50" s="44"/>
      <c r="B50" s="46" t="s">
        <v>165</v>
      </c>
      <c r="C50" s="46"/>
      <c r="D50" s="46"/>
      <c r="E50" s="46"/>
      <c r="F50" s="46"/>
      <c r="G50" s="45"/>
      <c r="H50" s="45"/>
      <c r="I50" s="44"/>
      <c r="J50" s="44"/>
    </row>
    <row r="51" spans="1:10" x14ac:dyDescent="0.2">
      <c r="A51" s="48"/>
      <c r="B51" s="55" t="s">
        <v>166</v>
      </c>
      <c r="C51" s="55"/>
      <c r="D51" s="55"/>
      <c r="E51" s="55"/>
      <c r="F51" s="55"/>
      <c r="G51" s="54"/>
      <c r="H51" s="54"/>
      <c r="I51" s="48"/>
      <c r="J51" s="48"/>
    </row>
    <row r="52" spans="1:10" x14ac:dyDescent="0.2">
      <c r="A52" s="48" t="s">
        <v>23</v>
      </c>
      <c r="B52" s="62" t="s">
        <v>167</v>
      </c>
      <c r="C52" s="62"/>
      <c r="D52" s="62"/>
      <c r="E52" s="62"/>
      <c r="F52" s="62"/>
      <c r="G52" s="54">
        <v>44</v>
      </c>
      <c r="H52" s="54">
        <v>55</v>
      </c>
      <c r="I52" s="88">
        <v>6.4</v>
      </c>
      <c r="J52" s="40">
        <f>I52*7.5345</f>
        <v>48.220800000000004</v>
      </c>
    </row>
    <row r="53" spans="1:10" x14ac:dyDescent="0.2">
      <c r="A53" s="26" t="s">
        <v>24</v>
      </c>
      <c r="B53" s="57" t="s">
        <v>168</v>
      </c>
      <c r="C53" s="57"/>
      <c r="D53" s="57"/>
      <c r="E53" s="57"/>
      <c r="F53" s="57"/>
      <c r="G53" s="34">
        <v>84</v>
      </c>
      <c r="H53" s="34">
        <v>105</v>
      </c>
      <c r="I53" s="88">
        <v>12.8</v>
      </c>
      <c r="J53" s="40">
        <f>I53*7.5345</f>
        <v>96.441600000000008</v>
      </c>
    </row>
    <row r="54" spans="1:10" x14ac:dyDescent="0.2">
      <c r="A54" s="26" t="s">
        <v>25</v>
      </c>
      <c r="B54" s="42" t="s">
        <v>169</v>
      </c>
      <c r="C54" s="42"/>
      <c r="D54" s="42"/>
      <c r="E54" s="42"/>
      <c r="F54" s="42"/>
      <c r="G54" s="34">
        <v>44</v>
      </c>
      <c r="H54" s="34">
        <v>55</v>
      </c>
      <c r="I54" s="88">
        <v>6.4</v>
      </c>
      <c r="J54" s="40">
        <f>I54*7.5345</f>
        <v>48.220800000000004</v>
      </c>
    </row>
    <row r="55" spans="1:10" x14ac:dyDescent="0.2">
      <c r="A55" s="44" t="s">
        <v>26</v>
      </c>
      <c r="B55" s="46" t="s">
        <v>170</v>
      </c>
      <c r="C55" s="46"/>
      <c r="D55" s="46"/>
      <c r="E55" s="46"/>
      <c r="F55" s="46"/>
      <c r="G55" s="45"/>
      <c r="H55" s="45"/>
      <c r="I55" s="44"/>
      <c r="J55" s="44"/>
    </row>
    <row r="56" spans="1:10" x14ac:dyDescent="0.2">
      <c r="A56" s="48"/>
      <c r="B56" s="55" t="s">
        <v>171</v>
      </c>
      <c r="C56" s="55"/>
      <c r="D56" s="55"/>
      <c r="E56" s="55"/>
      <c r="F56" s="55"/>
      <c r="G56" s="54">
        <v>28</v>
      </c>
      <c r="H56" s="54">
        <v>35</v>
      </c>
      <c r="I56" s="87">
        <v>4</v>
      </c>
      <c r="J56" s="32">
        <f>I56*7.5345</f>
        <v>30.138000000000002</v>
      </c>
    </row>
    <row r="57" spans="1:10" x14ac:dyDescent="0.2">
      <c r="A57" s="44"/>
      <c r="B57" s="46" t="s">
        <v>172</v>
      </c>
      <c r="C57" s="46"/>
      <c r="D57" s="46"/>
      <c r="E57" s="46"/>
      <c r="F57" s="46"/>
      <c r="G57" s="45"/>
      <c r="H57" s="45"/>
      <c r="I57" s="44"/>
      <c r="J57" s="44"/>
    </row>
    <row r="58" spans="1:10" x14ac:dyDescent="0.2">
      <c r="A58" s="48"/>
      <c r="B58" s="49" t="s">
        <v>173</v>
      </c>
      <c r="C58" s="49"/>
      <c r="D58" s="49"/>
      <c r="E58" s="49"/>
      <c r="F58" s="49"/>
      <c r="G58" s="50"/>
      <c r="H58" s="50"/>
      <c r="I58" s="48"/>
      <c r="J58" s="48"/>
    </row>
    <row r="59" spans="1:10" x14ac:dyDescent="0.2">
      <c r="A59" s="26" t="s">
        <v>27</v>
      </c>
      <c r="B59" s="41" t="s">
        <v>174</v>
      </c>
      <c r="C59" s="42"/>
      <c r="D59" s="42"/>
      <c r="E59" s="42"/>
      <c r="F59" s="42"/>
      <c r="G59" s="34">
        <v>352</v>
      </c>
      <c r="H59" s="34">
        <v>440</v>
      </c>
      <c r="I59" s="88">
        <v>53.6</v>
      </c>
      <c r="J59" s="40">
        <f>I59*7.5345</f>
        <v>403.84920000000005</v>
      </c>
    </row>
    <row r="60" spans="1:10" x14ac:dyDescent="0.2">
      <c r="A60" s="48" t="s">
        <v>28</v>
      </c>
      <c r="B60" s="69" t="s">
        <v>175</v>
      </c>
      <c r="C60" s="53"/>
      <c r="D60" s="53"/>
      <c r="E60" s="53"/>
      <c r="F60" s="53"/>
      <c r="G60" s="54">
        <v>64</v>
      </c>
      <c r="H60" s="54">
        <v>80</v>
      </c>
      <c r="I60" s="88">
        <v>9.6</v>
      </c>
      <c r="J60" s="40">
        <f>I60*7.5345</f>
        <v>72.331199999999995</v>
      </c>
    </row>
    <row r="61" spans="1:10" x14ac:dyDescent="0.2">
      <c r="A61" s="44" t="s">
        <v>29</v>
      </c>
      <c r="B61" s="47" t="s">
        <v>176</v>
      </c>
      <c r="C61" s="70"/>
      <c r="D61" s="70"/>
      <c r="E61" s="70"/>
      <c r="F61" s="71"/>
      <c r="G61" s="72">
        <v>88</v>
      </c>
      <c r="H61" s="45">
        <v>110</v>
      </c>
      <c r="I61" s="88">
        <v>13.6</v>
      </c>
      <c r="J61" s="40">
        <f>I61*7.5345</f>
        <v>102.4692</v>
      </c>
    </row>
    <row r="62" spans="1:10" x14ac:dyDescent="0.2">
      <c r="A62" s="44" t="s">
        <v>30</v>
      </c>
      <c r="B62" s="70" t="s">
        <v>177</v>
      </c>
      <c r="C62" s="70"/>
      <c r="D62" s="70"/>
      <c r="E62" s="70"/>
      <c r="F62" s="70"/>
      <c r="G62" s="73"/>
      <c r="H62" s="73"/>
      <c r="I62" s="44"/>
      <c r="J62" s="44"/>
    </row>
    <row r="63" spans="1:10" x14ac:dyDescent="0.2">
      <c r="A63" s="51"/>
      <c r="B63" s="74" t="s">
        <v>178</v>
      </c>
      <c r="C63" s="74"/>
      <c r="D63" s="74"/>
      <c r="E63" s="74"/>
      <c r="F63" s="75"/>
      <c r="G63" s="54">
        <v>88</v>
      </c>
      <c r="H63" s="54">
        <v>110</v>
      </c>
      <c r="I63" s="87">
        <v>13.6</v>
      </c>
      <c r="J63" s="32">
        <f>I63*7.5345</f>
        <v>102.4692</v>
      </c>
    </row>
    <row r="64" spans="1:10" x14ac:dyDescent="0.2">
      <c r="A64" s="44"/>
      <c r="B64" s="70" t="s">
        <v>179</v>
      </c>
      <c r="C64" s="70"/>
      <c r="D64" s="70"/>
      <c r="E64" s="70"/>
      <c r="F64" s="71"/>
      <c r="G64" s="72"/>
      <c r="H64" s="45"/>
      <c r="I64" s="44"/>
      <c r="J64" s="44"/>
    </row>
    <row r="65" spans="1:10" x14ac:dyDescent="0.2">
      <c r="A65" s="48"/>
      <c r="B65" s="76" t="s">
        <v>180</v>
      </c>
      <c r="C65" s="76"/>
      <c r="D65" s="76"/>
      <c r="E65" s="76"/>
      <c r="F65" s="77"/>
      <c r="G65" s="30"/>
      <c r="H65" s="54"/>
      <c r="I65" s="48"/>
      <c r="J65" s="48"/>
    </row>
    <row r="66" spans="1:10" x14ac:dyDescent="0.2">
      <c r="A66" s="26" t="s">
        <v>31</v>
      </c>
      <c r="B66" s="56" t="s">
        <v>181</v>
      </c>
      <c r="C66" s="57"/>
      <c r="D66" s="57"/>
      <c r="E66" s="57"/>
      <c r="F66" s="78"/>
      <c r="G66" s="33">
        <v>80</v>
      </c>
      <c r="H66" s="34">
        <v>100</v>
      </c>
      <c r="I66" s="88">
        <v>12</v>
      </c>
      <c r="J66" s="40">
        <f>I66*7.5345</f>
        <v>90.414000000000001</v>
      </c>
    </row>
    <row r="67" spans="1:10" x14ac:dyDescent="0.2">
      <c r="A67" s="48" t="s">
        <v>32</v>
      </c>
      <c r="B67" s="61" t="s">
        <v>182</v>
      </c>
      <c r="C67" s="62"/>
      <c r="D67" s="62"/>
      <c r="E67" s="62"/>
      <c r="F67" s="79"/>
      <c r="G67" s="30">
        <v>64</v>
      </c>
      <c r="H67" s="54">
        <v>80</v>
      </c>
      <c r="I67" s="88">
        <v>9.6</v>
      </c>
      <c r="J67" s="40">
        <f>I67*7.5345</f>
        <v>72.331199999999995</v>
      </c>
    </row>
    <row r="68" spans="1:10" x14ac:dyDescent="0.2">
      <c r="A68" s="26"/>
      <c r="B68" s="35" t="s">
        <v>183</v>
      </c>
      <c r="C68" s="80"/>
      <c r="D68" s="80"/>
      <c r="E68" s="80"/>
      <c r="F68" s="81"/>
      <c r="G68" s="82"/>
      <c r="H68" s="73"/>
      <c r="I68" s="26"/>
      <c r="J68" s="26"/>
    </row>
    <row r="69" spans="1:10" x14ac:dyDescent="0.2">
      <c r="A69" s="26" t="s">
        <v>33</v>
      </c>
      <c r="B69" s="56" t="s">
        <v>150</v>
      </c>
      <c r="C69" s="57"/>
      <c r="D69" s="57"/>
      <c r="E69" s="57"/>
      <c r="F69" s="78"/>
      <c r="G69" s="34">
        <v>96</v>
      </c>
      <c r="H69" s="34">
        <v>120</v>
      </c>
      <c r="I69" s="88">
        <v>14.4</v>
      </c>
      <c r="J69" s="40">
        <f>I69*7.5345</f>
        <v>108.49680000000001</v>
      </c>
    </row>
    <row r="70" spans="1:10" x14ac:dyDescent="0.2">
      <c r="A70" s="48" t="s">
        <v>34</v>
      </c>
      <c r="B70" s="61" t="s">
        <v>151</v>
      </c>
      <c r="C70" s="62"/>
      <c r="D70" s="62"/>
      <c r="E70" s="62"/>
      <c r="F70" s="79"/>
      <c r="G70" s="54">
        <v>72</v>
      </c>
      <c r="H70" s="54">
        <v>90</v>
      </c>
      <c r="I70" s="88">
        <v>11.2</v>
      </c>
      <c r="J70" s="40">
        <f>I70*7.5345</f>
        <v>84.386399999999995</v>
      </c>
    </row>
    <row r="71" spans="1:10" x14ac:dyDescent="0.2">
      <c r="A71" s="26" t="s">
        <v>35</v>
      </c>
      <c r="B71" s="35" t="s">
        <v>184</v>
      </c>
      <c r="C71" s="80"/>
      <c r="D71" s="80"/>
      <c r="E71" s="80"/>
      <c r="F71" s="81"/>
      <c r="G71" s="33">
        <v>160</v>
      </c>
      <c r="H71" s="34">
        <v>200</v>
      </c>
      <c r="I71" s="88">
        <v>24</v>
      </c>
      <c r="J71" s="40">
        <f>I71*7.5345</f>
        <v>180.828</v>
      </c>
    </row>
    <row r="72" spans="1:10" x14ac:dyDescent="0.2">
      <c r="A72" s="26" t="s">
        <v>36</v>
      </c>
      <c r="B72" s="35" t="s">
        <v>185</v>
      </c>
      <c r="C72" s="80"/>
      <c r="D72" s="80"/>
      <c r="E72" s="80"/>
      <c r="F72" s="81"/>
      <c r="G72" s="33">
        <v>170</v>
      </c>
      <c r="H72" s="34">
        <v>212.5</v>
      </c>
      <c r="I72" s="88">
        <v>25.6</v>
      </c>
      <c r="J72" s="40">
        <f>I72*7.5345</f>
        <v>192.88320000000002</v>
      </c>
    </row>
    <row r="73" spans="1:10" x14ac:dyDescent="0.2">
      <c r="A73" s="26" t="s">
        <v>37</v>
      </c>
      <c r="B73" s="35" t="s">
        <v>186</v>
      </c>
      <c r="C73" s="80"/>
      <c r="D73" s="80"/>
      <c r="E73" s="80"/>
      <c r="F73" s="81"/>
      <c r="G73" s="33">
        <v>176</v>
      </c>
      <c r="H73" s="34">
        <v>220</v>
      </c>
      <c r="I73" s="88">
        <v>27.2</v>
      </c>
      <c r="J73" s="40">
        <f>I73*7.5345</f>
        <v>204.9384</v>
      </c>
    </row>
    <row r="74" spans="1:10" x14ac:dyDescent="0.2">
      <c r="B74" s="74"/>
      <c r="C74" s="74"/>
      <c r="D74" s="74"/>
      <c r="E74" s="74"/>
      <c r="F74" s="74"/>
      <c r="G74" s="66"/>
      <c r="H74" s="66"/>
      <c r="I74" s="190"/>
      <c r="J74" s="191"/>
    </row>
    <row r="75" spans="1:10" x14ac:dyDescent="0.2">
      <c r="B75" s="83"/>
      <c r="C75" s="83"/>
      <c r="D75" s="83"/>
      <c r="E75" s="83"/>
      <c r="F75" s="83"/>
      <c r="G75" s="66"/>
      <c r="H75" s="66"/>
    </row>
    <row r="76" spans="1:10" x14ac:dyDescent="0.2">
      <c r="B76" s="224" t="s">
        <v>296</v>
      </c>
      <c r="C76" s="224"/>
      <c r="D76" s="224"/>
      <c r="E76" s="224"/>
      <c r="F76" s="83"/>
      <c r="G76" s="66"/>
      <c r="H76" s="66"/>
    </row>
    <row r="77" spans="1:10" x14ac:dyDescent="0.2">
      <c r="B77" s="224" t="s">
        <v>323</v>
      </c>
      <c r="C77" s="224"/>
      <c r="D77" s="224"/>
      <c r="E77" s="224"/>
      <c r="F77" s="83"/>
      <c r="G77" s="66"/>
      <c r="H77" s="66"/>
    </row>
    <row r="78" spans="1:10" x14ac:dyDescent="0.2">
      <c r="B78" s="224" t="s">
        <v>324</v>
      </c>
      <c r="C78" s="224"/>
      <c r="D78" s="224"/>
      <c r="E78" s="224"/>
      <c r="F78" s="83"/>
      <c r="G78" s="66"/>
      <c r="H78" s="66"/>
    </row>
    <row r="79" spans="1:10" x14ac:dyDescent="0.2">
      <c r="B79" s="189"/>
      <c r="C79" s="189"/>
      <c r="D79" s="189"/>
      <c r="E79" s="189"/>
      <c r="F79" s="83"/>
      <c r="G79" s="66"/>
      <c r="H79" s="66"/>
    </row>
    <row r="80" spans="1:10" x14ac:dyDescent="0.2">
      <c r="B80" s="83"/>
      <c r="C80" s="83"/>
      <c r="D80" s="83"/>
      <c r="E80" s="83"/>
      <c r="F80" s="83"/>
      <c r="G80" s="66"/>
      <c r="H80" s="66"/>
    </row>
    <row r="81" spans="1:10" x14ac:dyDescent="0.2">
      <c r="B81" s="83"/>
      <c r="C81" s="83"/>
      <c r="D81" s="83"/>
      <c r="E81" s="83"/>
      <c r="F81" s="83"/>
      <c r="G81" s="66"/>
      <c r="H81" s="66"/>
      <c r="I81" s="225" t="s">
        <v>298</v>
      </c>
      <c r="J81" s="225"/>
    </row>
    <row r="82" spans="1:10" x14ac:dyDescent="0.2">
      <c r="B82" s="83"/>
      <c r="C82" s="83"/>
      <c r="D82" s="83"/>
      <c r="E82" s="83"/>
      <c r="F82" s="83"/>
      <c r="G82" s="66"/>
      <c r="H82" s="66"/>
      <c r="I82" s="225" t="s">
        <v>304</v>
      </c>
      <c r="J82" s="225"/>
    </row>
    <row r="92" spans="1:10" x14ac:dyDescent="0.2">
      <c r="A92" s="85"/>
      <c r="B92" s="85"/>
      <c r="C92" s="85"/>
      <c r="D92" s="85"/>
      <c r="E92" s="85"/>
      <c r="F92" s="85"/>
      <c r="G92" s="86"/>
      <c r="H92" s="86"/>
    </row>
  </sheetData>
  <mergeCells count="14">
    <mergeCell ref="I48:J48"/>
    <mergeCell ref="I49:J49"/>
    <mergeCell ref="A1:J1"/>
    <mergeCell ref="A2:J2"/>
    <mergeCell ref="A3:J3"/>
    <mergeCell ref="B7:F7"/>
    <mergeCell ref="A5:J5"/>
    <mergeCell ref="I15:I17"/>
    <mergeCell ref="J15:J17"/>
    <mergeCell ref="B76:E76"/>
    <mergeCell ref="B77:E77"/>
    <mergeCell ref="B78:E78"/>
    <mergeCell ref="I81:J81"/>
    <mergeCell ref="I82:J82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2BF6-D2A2-4229-BFC3-024995C38975}">
  <dimension ref="A1:I31"/>
  <sheetViews>
    <sheetView workbookViewId="0">
      <selection activeCell="L17" sqref="L17"/>
    </sheetView>
  </sheetViews>
  <sheetFormatPr defaultRowHeight="15" x14ac:dyDescent="0.25"/>
  <cols>
    <col min="1" max="1" width="7" customWidth="1"/>
    <col min="6" max="6" width="7.85546875" customWidth="1"/>
    <col min="7" max="7" width="17.85546875" customWidth="1"/>
    <col min="8" max="8" width="17" customWidth="1"/>
  </cols>
  <sheetData>
    <row r="1" spans="1:8" x14ac:dyDescent="0.25">
      <c r="A1" s="240" t="s">
        <v>293</v>
      </c>
      <c r="B1" s="240"/>
      <c r="C1" s="240"/>
      <c r="D1" s="240"/>
      <c r="E1" s="240"/>
      <c r="F1" s="240"/>
      <c r="G1" s="240"/>
      <c r="H1" s="240"/>
    </row>
    <row r="2" spans="1:8" x14ac:dyDescent="0.25">
      <c r="A2" s="240" t="s">
        <v>326</v>
      </c>
      <c r="B2" s="240"/>
      <c r="C2" s="240"/>
      <c r="D2" s="240"/>
      <c r="E2" s="240"/>
      <c r="F2" s="240"/>
      <c r="G2" s="240"/>
      <c r="H2" s="240"/>
    </row>
    <row r="3" spans="1:8" x14ac:dyDescent="0.25">
      <c r="A3" s="240" t="s">
        <v>309</v>
      </c>
      <c r="B3" s="240"/>
      <c r="C3" s="240"/>
      <c r="D3" s="240"/>
      <c r="E3" s="240"/>
      <c r="F3" s="240"/>
      <c r="G3" s="240"/>
      <c r="H3" s="240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41" t="s">
        <v>328</v>
      </c>
      <c r="B5" s="241"/>
      <c r="C5" s="241"/>
      <c r="D5" s="241"/>
      <c r="E5" s="241"/>
      <c r="F5" s="241"/>
      <c r="G5" s="241"/>
      <c r="H5" s="241"/>
    </row>
    <row r="6" spans="1:8" x14ac:dyDescent="0.25">
      <c r="A6" s="92"/>
      <c r="B6" s="92"/>
      <c r="C6" s="92"/>
      <c r="D6" s="92"/>
      <c r="E6" s="92"/>
      <c r="F6" s="92"/>
      <c r="G6" s="92"/>
      <c r="H6" s="92"/>
    </row>
    <row r="7" spans="1:8" x14ac:dyDescent="0.25">
      <c r="A7" s="25" t="s">
        <v>38</v>
      </c>
      <c r="B7" s="230" t="s">
        <v>39</v>
      </c>
      <c r="C7" s="230"/>
      <c r="D7" s="230"/>
      <c r="E7" s="230"/>
      <c r="F7" s="230"/>
      <c r="G7" s="23" t="s">
        <v>299</v>
      </c>
      <c r="H7" s="23" t="s">
        <v>300</v>
      </c>
    </row>
    <row r="8" spans="1:8" x14ac:dyDescent="0.25">
      <c r="A8" s="26" t="s">
        <v>0</v>
      </c>
      <c r="B8" s="237" t="s">
        <v>187</v>
      </c>
      <c r="C8" s="238"/>
      <c r="D8" s="238"/>
      <c r="E8" s="238"/>
      <c r="F8" s="239"/>
      <c r="G8" s="88">
        <v>56</v>
      </c>
      <c r="H8" s="88">
        <v>421.93200000000002</v>
      </c>
    </row>
    <row r="9" spans="1:8" x14ac:dyDescent="0.25">
      <c r="A9" s="26" t="s">
        <v>1</v>
      </c>
      <c r="B9" s="237" t="s">
        <v>188</v>
      </c>
      <c r="C9" s="238"/>
      <c r="D9" s="238"/>
      <c r="E9" s="238"/>
      <c r="F9" s="239"/>
      <c r="G9" s="88">
        <v>37.6</v>
      </c>
      <c r="H9" s="88">
        <v>283.29720000000003</v>
      </c>
    </row>
    <row r="10" spans="1:8" x14ac:dyDescent="0.25">
      <c r="A10" s="26" t="s">
        <v>2</v>
      </c>
      <c r="B10" s="36" t="s">
        <v>189</v>
      </c>
      <c r="C10" s="36"/>
      <c r="D10" s="36"/>
      <c r="E10" s="36"/>
      <c r="F10" s="36"/>
      <c r="G10" s="88">
        <v>19.2</v>
      </c>
      <c r="H10" s="88">
        <v>144.66239999999999</v>
      </c>
    </row>
    <row r="11" spans="1:8" x14ac:dyDescent="0.25">
      <c r="A11" s="26" t="s">
        <v>3</v>
      </c>
      <c r="B11" s="237" t="s">
        <v>190</v>
      </c>
      <c r="C11" s="238"/>
      <c r="D11" s="238"/>
      <c r="E11" s="238"/>
      <c r="F11" s="239"/>
      <c r="G11" s="88">
        <v>14.4</v>
      </c>
      <c r="H11" s="88">
        <v>108.49680000000001</v>
      </c>
    </row>
    <row r="12" spans="1:8" x14ac:dyDescent="0.25">
      <c r="A12" s="26" t="s">
        <v>4</v>
      </c>
      <c r="B12" s="36" t="s">
        <v>191</v>
      </c>
      <c r="C12" s="36"/>
      <c r="D12" s="36"/>
      <c r="E12" s="36"/>
      <c r="F12" s="36"/>
      <c r="G12" s="88">
        <v>24</v>
      </c>
      <c r="H12" s="88">
        <v>180.828</v>
      </c>
    </row>
    <row r="13" spans="1:8" x14ac:dyDescent="0.25">
      <c r="A13" s="26" t="s">
        <v>5</v>
      </c>
      <c r="B13" s="237" t="s">
        <v>192</v>
      </c>
      <c r="C13" s="238"/>
      <c r="D13" s="238"/>
      <c r="E13" s="238"/>
      <c r="F13" s="239"/>
      <c r="G13" s="88">
        <v>4</v>
      </c>
      <c r="H13" s="88">
        <v>30.138000000000002</v>
      </c>
    </row>
    <row r="14" spans="1:8" x14ac:dyDescent="0.25">
      <c r="A14" s="26" t="s">
        <v>6</v>
      </c>
      <c r="B14" s="237" t="s">
        <v>193</v>
      </c>
      <c r="C14" s="238"/>
      <c r="D14" s="238"/>
      <c r="E14" s="238"/>
      <c r="F14" s="239"/>
      <c r="G14" s="88">
        <v>4</v>
      </c>
      <c r="H14" s="88">
        <v>30.138000000000002</v>
      </c>
    </row>
    <row r="15" spans="1:8" x14ac:dyDescent="0.25">
      <c r="A15" s="26" t="s">
        <v>7</v>
      </c>
      <c r="B15" s="237" t="s">
        <v>194</v>
      </c>
      <c r="C15" s="238"/>
      <c r="D15" s="238"/>
      <c r="E15" s="238"/>
      <c r="F15" s="239"/>
      <c r="G15" s="88">
        <v>4</v>
      </c>
      <c r="H15" s="88">
        <v>30.138000000000002</v>
      </c>
    </row>
    <row r="16" spans="1:8" x14ac:dyDescent="0.25">
      <c r="A16" s="26" t="s">
        <v>8</v>
      </c>
      <c r="B16" s="237" t="s">
        <v>195</v>
      </c>
      <c r="C16" s="238"/>
      <c r="D16" s="238"/>
      <c r="E16" s="238"/>
      <c r="F16" s="239"/>
      <c r="G16" s="88">
        <v>1.2</v>
      </c>
      <c r="H16" s="88">
        <v>9.0413999999999994</v>
      </c>
    </row>
    <row r="17" spans="1:9" x14ac:dyDescent="0.25">
      <c r="A17" s="26" t="s">
        <v>9</v>
      </c>
      <c r="B17" s="237" t="s">
        <v>196</v>
      </c>
      <c r="C17" s="238"/>
      <c r="D17" s="238"/>
      <c r="E17" s="238"/>
      <c r="F17" s="239"/>
      <c r="G17" s="88">
        <v>1.2</v>
      </c>
      <c r="H17" s="88">
        <v>9.0413999999999994</v>
      </c>
    </row>
    <row r="18" spans="1:9" x14ac:dyDescent="0.25">
      <c r="A18" s="26" t="s">
        <v>10</v>
      </c>
      <c r="B18" s="237" t="s">
        <v>197</v>
      </c>
      <c r="C18" s="238"/>
      <c r="D18" s="238"/>
      <c r="E18" s="238"/>
      <c r="F18" s="239"/>
      <c r="G18" s="88">
        <v>0.64</v>
      </c>
      <c r="H18" s="88">
        <v>4.8220800000000006</v>
      </c>
    </row>
    <row r="19" spans="1:9" x14ac:dyDescent="0.25">
      <c r="A19" s="26" t="s">
        <v>11</v>
      </c>
      <c r="B19" s="36" t="s">
        <v>198</v>
      </c>
      <c r="C19" s="36"/>
      <c r="D19" s="36"/>
      <c r="E19" s="36"/>
      <c r="F19" s="36"/>
      <c r="G19" s="88">
        <v>1.2</v>
      </c>
      <c r="H19" s="88">
        <v>9.0413999999999994</v>
      </c>
    </row>
    <row r="20" spans="1:9" x14ac:dyDescent="0.25">
      <c r="A20" s="26" t="s">
        <v>12</v>
      </c>
      <c r="B20" s="36" t="s">
        <v>199</v>
      </c>
      <c r="C20" s="36"/>
      <c r="D20" s="36"/>
      <c r="E20" s="36"/>
      <c r="F20" s="36"/>
      <c r="G20" s="88">
        <v>4</v>
      </c>
      <c r="H20" s="88">
        <v>30.138000000000002</v>
      </c>
    </row>
    <row r="21" spans="1:9" x14ac:dyDescent="0.25">
      <c r="A21" s="26" t="s">
        <v>13</v>
      </c>
      <c r="B21" s="36" t="s">
        <v>200</v>
      </c>
      <c r="C21" s="36"/>
      <c r="D21" s="36"/>
      <c r="E21" s="36"/>
      <c r="F21" s="36"/>
      <c r="G21" s="88">
        <v>0.8</v>
      </c>
      <c r="H21" s="88">
        <v>6.0276000000000005</v>
      </c>
    </row>
    <row r="22" spans="1:9" x14ac:dyDescent="0.25">
      <c r="A22" s="92"/>
      <c r="B22" s="92"/>
      <c r="C22" s="92"/>
      <c r="D22" s="92"/>
      <c r="E22" s="92"/>
      <c r="F22" s="92"/>
      <c r="G22" s="92"/>
      <c r="H22" s="92"/>
    </row>
    <row r="23" spans="1:9" x14ac:dyDescent="0.25">
      <c r="A23" s="83"/>
      <c r="B23" s="83"/>
      <c r="C23" s="83"/>
      <c r="D23" s="83"/>
      <c r="E23" s="83"/>
      <c r="F23" s="66"/>
      <c r="G23" s="66"/>
      <c r="H23" s="24"/>
      <c r="I23" s="24"/>
    </row>
    <row r="24" spans="1:9" x14ac:dyDescent="0.25">
      <c r="A24" s="224" t="s">
        <v>296</v>
      </c>
      <c r="B24" s="224"/>
      <c r="C24" s="224"/>
      <c r="D24" s="224"/>
      <c r="E24" s="83"/>
      <c r="F24" s="66"/>
      <c r="G24" s="66"/>
      <c r="H24" s="24"/>
      <c r="I24" s="24"/>
    </row>
    <row r="25" spans="1:9" x14ac:dyDescent="0.25">
      <c r="A25" s="224" t="s">
        <v>323</v>
      </c>
      <c r="B25" s="224"/>
      <c r="C25" s="224"/>
      <c r="D25" s="224"/>
      <c r="E25" s="83"/>
      <c r="F25" s="66"/>
      <c r="G25" s="66"/>
      <c r="H25" s="24"/>
      <c r="I25" s="24"/>
    </row>
    <row r="26" spans="1:9" x14ac:dyDescent="0.25">
      <c r="A26" s="224" t="s">
        <v>324</v>
      </c>
      <c r="B26" s="224"/>
      <c r="C26" s="224"/>
      <c r="D26" s="224"/>
      <c r="E26" s="83"/>
      <c r="F26" s="66"/>
      <c r="G26" s="66"/>
      <c r="H26" s="24"/>
      <c r="I26" s="24"/>
    </row>
    <row r="27" spans="1:9" x14ac:dyDescent="0.25">
      <c r="A27" s="189"/>
      <c r="B27" s="189"/>
      <c r="C27" s="189"/>
      <c r="D27" s="189"/>
      <c r="E27" s="83"/>
      <c r="F27" s="66"/>
      <c r="G27" s="66"/>
      <c r="H27" s="24"/>
      <c r="I27" s="24"/>
    </row>
    <row r="28" spans="1:9" x14ac:dyDescent="0.25">
      <c r="A28" s="92"/>
      <c r="B28" s="92"/>
      <c r="C28" s="92"/>
      <c r="D28" s="92"/>
      <c r="E28" s="92"/>
      <c r="F28" s="92"/>
      <c r="G28" s="92"/>
      <c r="H28" s="92"/>
    </row>
    <row r="29" spans="1:9" x14ac:dyDescent="0.25">
      <c r="A29" s="92"/>
      <c r="B29" s="92"/>
      <c r="C29" s="92"/>
      <c r="D29" s="92"/>
      <c r="E29" s="92"/>
      <c r="F29" s="240" t="s">
        <v>298</v>
      </c>
      <c r="G29" s="240"/>
      <c r="H29" s="240"/>
    </row>
    <row r="30" spans="1:9" x14ac:dyDescent="0.25">
      <c r="A30" s="92"/>
      <c r="B30" s="92"/>
      <c r="C30" s="92"/>
      <c r="D30" s="92"/>
      <c r="E30" s="92"/>
      <c r="F30" s="240" t="s">
        <v>325</v>
      </c>
      <c r="G30" s="240"/>
      <c r="H30" s="240"/>
    </row>
    <row r="31" spans="1:9" x14ac:dyDescent="0.25">
      <c r="A31" s="92"/>
      <c r="B31" s="92"/>
      <c r="C31" s="92"/>
      <c r="D31" s="92"/>
      <c r="E31" s="92"/>
      <c r="F31" s="92"/>
      <c r="G31" s="92"/>
      <c r="H31" s="92"/>
    </row>
  </sheetData>
  <mergeCells count="19">
    <mergeCell ref="B9:F9"/>
    <mergeCell ref="B11:F11"/>
    <mergeCell ref="B13:F13"/>
    <mergeCell ref="B15:F15"/>
    <mergeCell ref="B8:F8"/>
    <mergeCell ref="B14:F14"/>
    <mergeCell ref="F30:H30"/>
    <mergeCell ref="A1:H1"/>
    <mergeCell ref="A2:H2"/>
    <mergeCell ref="A3:H3"/>
    <mergeCell ref="A5:H5"/>
    <mergeCell ref="A24:D24"/>
    <mergeCell ref="A25:D25"/>
    <mergeCell ref="A26:D26"/>
    <mergeCell ref="F29:H29"/>
    <mergeCell ref="B16:F16"/>
    <mergeCell ref="B17:F17"/>
    <mergeCell ref="B18:F18"/>
    <mergeCell ref="B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8E56-2151-420F-A568-D9BA522E4526}">
  <dimension ref="A1:M48"/>
  <sheetViews>
    <sheetView workbookViewId="0">
      <selection activeCell="P15" sqref="P15"/>
    </sheetView>
  </sheetViews>
  <sheetFormatPr defaultRowHeight="14.25" x14ac:dyDescent="0.2"/>
  <cols>
    <col min="1" max="1" width="5.28515625" style="92" customWidth="1"/>
    <col min="2" max="5" width="9.140625" style="92"/>
    <col min="6" max="6" width="21.85546875" style="92" customWidth="1"/>
    <col min="7" max="7" width="11.7109375" style="92" hidden="1" customWidth="1"/>
    <col min="8" max="8" width="10.85546875" style="123" hidden="1" customWidth="1"/>
    <col min="9" max="9" width="10.140625" style="123" hidden="1" customWidth="1"/>
    <col min="10" max="10" width="8.140625" style="123" hidden="1" customWidth="1"/>
    <col min="11" max="12" width="20.7109375" style="18" customWidth="1"/>
    <col min="13" max="16384" width="9.140625" style="92"/>
  </cols>
  <sheetData>
    <row r="1" spans="1:12" x14ac:dyDescent="0.2">
      <c r="A1" s="240" t="s">
        <v>293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x14ac:dyDescent="0.2">
      <c r="A2" s="240" t="s">
        <v>317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x14ac:dyDescent="0.2">
      <c r="A3" s="240" t="s">
        <v>309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5" spans="1:12" x14ac:dyDescent="0.2">
      <c r="A5" s="220" t="s">
        <v>314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2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32.25" customHeight="1" x14ac:dyDescent="0.2">
      <c r="A7" s="25" t="s">
        <v>38</v>
      </c>
      <c r="B7" s="246" t="s">
        <v>39</v>
      </c>
      <c r="C7" s="247"/>
      <c r="D7" s="247"/>
      <c r="E7" s="247"/>
      <c r="F7" s="248"/>
      <c r="G7" s="90" t="s">
        <v>40</v>
      </c>
      <c r="H7" s="137" t="s">
        <v>41</v>
      </c>
      <c r="I7" s="138"/>
      <c r="J7" s="139"/>
      <c r="K7" s="23" t="s">
        <v>306</v>
      </c>
      <c r="L7" s="23" t="s">
        <v>313</v>
      </c>
    </row>
    <row r="8" spans="1:12" x14ac:dyDescent="0.2">
      <c r="A8" s="26" t="s">
        <v>0</v>
      </c>
      <c r="B8" s="132" t="s">
        <v>201</v>
      </c>
      <c r="C8" s="133"/>
      <c r="D8" s="133"/>
      <c r="E8" s="133"/>
      <c r="F8" s="134"/>
      <c r="G8" s="135"/>
      <c r="H8" s="136"/>
      <c r="I8" s="136"/>
      <c r="J8" s="136"/>
      <c r="K8" s="173"/>
      <c r="L8" s="131"/>
    </row>
    <row r="9" spans="1:12" x14ac:dyDescent="0.2">
      <c r="A9" s="26" t="s">
        <v>42</v>
      </c>
      <c r="B9" s="93" t="s">
        <v>202</v>
      </c>
      <c r="C9" s="94"/>
      <c r="D9" s="94"/>
      <c r="E9" s="94"/>
      <c r="F9" s="95"/>
      <c r="G9" s="96">
        <v>32</v>
      </c>
      <c r="H9" s="97"/>
      <c r="I9" s="98">
        <v>40</v>
      </c>
      <c r="J9" s="98"/>
      <c r="K9" s="174">
        <v>5.6</v>
      </c>
      <c r="L9" s="129">
        <v>42.19</v>
      </c>
    </row>
    <row r="10" spans="1:12" x14ac:dyDescent="0.2">
      <c r="A10" s="26" t="s">
        <v>43</v>
      </c>
      <c r="B10" s="93" t="s">
        <v>203</v>
      </c>
      <c r="C10" s="94"/>
      <c r="D10" s="94"/>
      <c r="E10" s="94"/>
      <c r="F10" s="95"/>
      <c r="G10" s="96">
        <v>48</v>
      </c>
      <c r="H10" s="97"/>
      <c r="I10" s="98">
        <v>60</v>
      </c>
      <c r="J10" s="98"/>
      <c r="K10" s="174">
        <v>8</v>
      </c>
      <c r="L10" s="129">
        <v>60.28</v>
      </c>
    </row>
    <row r="11" spans="1:12" x14ac:dyDescent="0.2">
      <c r="A11" s="26" t="s">
        <v>44</v>
      </c>
      <c r="B11" s="93" t="s">
        <v>204</v>
      </c>
      <c r="C11" s="94"/>
      <c r="D11" s="94"/>
      <c r="E11" s="94"/>
      <c r="F11" s="95"/>
      <c r="G11" s="96">
        <v>80</v>
      </c>
      <c r="H11" s="97"/>
      <c r="I11" s="98">
        <v>100</v>
      </c>
      <c r="J11" s="98"/>
      <c r="K11" s="174">
        <v>12</v>
      </c>
      <c r="L11" s="129">
        <v>90.41</v>
      </c>
    </row>
    <row r="12" spans="1:12" x14ac:dyDescent="0.2">
      <c r="A12" s="26" t="s">
        <v>1</v>
      </c>
      <c r="B12" s="99" t="s">
        <v>205</v>
      </c>
      <c r="C12" s="100"/>
      <c r="D12" s="100"/>
      <c r="E12" s="100"/>
      <c r="F12" s="101"/>
      <c r="G12" s="96"/>
      <c r="H12" s="97"/>
      <c r="I12" s="98"/>
      <c r="J12" s="98"/>
      <c r="K12" s="175"/>
      <c r="L12" s="130"/>
    </row>
    <row r="13" spans="1:12" x14ac:dyDescent="0.2">
      <c r="A13" s="26" t="s">
        <v>50</v>
      </c>
      <c r="B13" s="93" t="s">
        <v>202</v>
      </c>
      <c r="C13" s="94"/>
      <c r="D13" s="94"/>
      <c r="E13" s="94"/>
      <c r="F13" s="95"/>
      <c r="G13" s="96">
        <v>48</v>
      </c>
      <c r="H13" s="97"/>
      <c r="I13" s="98">
        <v>60</v>
      </c>
      <c r="J13" s="98"/>
      <c r="K13" s="174">
        <v>8</v>
      </c>
      <c r="L13" s="129">
        <v>60.28</v>
      </c>
    </row>
    <row r="14" spans="1:12" x14ac:dyDescent="0.2">
      <c r="A14" s="26" t="s">
        <v>51</v>
      </c>
      <c r="B14" s="93" t="s">
        <v>203</v>
      </c>
      <c r="C14" s="94"/>
      <c r="D14" s="94"/>
      <c r="E14" s="94"/>
      <c r="F14" s="95"/>
      <c r="G14" s="96">
        <v>88</v>
      </c>
      <c r="H14" s="97"/>
      <c r="I14" s="98">
        <v>110</v>
      </c>
      <c r="J14" s="98"/>
      <c r="K14" s="174">
        <v>12</v>
      </c>
      <c r="L14" s="129">
        <v>90.41</v>
      </c>
    </row>
    <row r="15" spans="1:12" x14ac:dyDescent="0.2">
      <c r="A15" s="26" t="s">
        <v>206</v>
      </c>
      <c r="B15" s="93" t="s">
        <v>204</v>
      </c>
      <c r="C15" s="94"/>
      <c r="D15" s="94"/>
      <c r="E15" s="94"/>
      <c r="F15" s="95"/>
      <c r="G15" s="96">
        <v>160</v>
      </c>
      <c r="H15" s="97"/>
      <c r="I15" s="98">
        <v>200</v>
      </c>
      <c r="J15" s="98"/>
      <c r="K15" s="174">
        <v>24</v>
      </c>
      <c r="L15" s="129">
        <v>180.83</v>
      </c>
    </row>
    <row r="16" spans="1:12" ht="15" customHeight="1" x14ac:dyDescent="0.2">
      <c r="A16" s="44" t="s">
        <v>207</v>
      </c>
      <c r="B16" s="102" t="s">
        <v>208</v>
      </c>
      <c r="C16" s="103"/>
      <c r="D16" s="103"/>
      <c r="E16" s="103"/>
      <c r="F16" s="104"/>
      <c r="G16" s="105"/>
      <c r="H16" s="106"/>
      <c r="I16" s="107"/>
      <c r="J16" s="107"/>
      <c r="K16" s="244">
        <v>64</v>
      </c>
      <c r="L16" s="244">
        <v>482.21</v>
      </c>
    </row>
    <row r="17" spans="1:13" x14ac:dyDescent="0.2">
      <c r="A17" s="51"/>
      <c r="B17" s="108" t="s">
        <v>209</v>
      </c>
      <c r="C17" s="109"/>
      <c r="D17" s="109"/>
      <c r="E17" s="109"/>
      <c r="F17" s="110"/>
      <c r="G17" s="111"/>
      <c r="H17" s="112"/>
      <c r="I17" s="113"/>
      <c r="J17" s="113"/>
      <c r="K17" s="249"/>
      <c r="L17" s="249"/>
    </row>
    <row r="18" spans="1:13" x14ac:dyDescent="0.2">
      <c r="A18" s="48"/>
      <c r="B18" s="114" t="s">
        <v>210</v>
      </c>
      <c r="C18" s="115"/>
      <c r="D18" s="115"/>
      <c r="E18" s="115"/>
      <c r="F18" s="116" t="s">
        <v>211</v>
      </c>
      <c r="G18" s="117">
        <v>480</v>
      </c>
      <c r="H18" s="118"/>
      <c r="I18" s="119">
        <v>600</v>
      </c>
      <c r="J18" s="119"/>
      <c r="K18" s="245"/>
      <c r="L18" s="245"/>
    </row>
    <row r="19" spans="1:13" ht="15" customHeight="1" x14ac:dyDescent="0.2">
      <c r="A19" s="51" t="s">
        <v>212</v>
      </c>
      <c r="B19" s="102" t="s">
        <v>208</v>
      </c>
      <c r="C19" s="103"/>
      <c r="D19" s="103"/>
      <c r="E19" s="103"/>
      <c r="F19" s="104"/>
      <c r="G19" s="105"/>
      <c r="H19" s="106"/>
      <c r="I19" s="106"/>
      <c r="J19" s="106"/>
      <c r="K19" s="244">
        <v>320</v>
      </c>
      <c r="L19" s="145"/>
    </row>
    <row r="20" spans="1:13" x14ac:dyDescent="0.2">
      <c r="A20" s="51"/>
      <c r="B20" s="108" t="s">
        <v>209</v>
      </c>
      <c r="C20" s="109"/>
      <c r="D20" s="109"/>
      <c r="E20" s="109"/>
      <c r="F20" s="110"/>
      <c r="G20" s="111"/>
      <c r="H20" s="112"/>
      <c r="I20" s="112"/>
      <c r="J20" s="112"/>
      <c r="K20" s="249"/>
      <c r="L20" s="145"/>
    </row>
    <row r="21" spans="1:13" x14ac:dyDescent="0.2">
      <c r="A21" s="51"/>
      <c r="B21" s="114" t="s">
        <v>213</v>
      </c>
      <c r="C21" s="115"/>
      <c r="D21" s="115"/>
      <c r="E21" s="115"/>
      <c r="F21" s="116"/>
      <c r="G21" s="117">
        <v>2240</v>
      </c>
      <c r="H21" s="118"/>
      <c r="I21" s="119">
        <v>2800</v>
      </c>
      <c r="J21" s="119"/>
      <c r="K21" s="245"/>
      <c r="L21" s="143">
        <v>2411.04</v>
      </c>
    </row>
    <row r="22" spans="1:13" ht="15" customHeight="1" x14ac:dyDescent="0.2">
      <c r="A22" s="44" t="s">
        <v>214</v>
      </c>
      <c r="B22" s="102" t="s">
        <v>215</v>
      </c>
      <c r="C22" s="103"/>
      <c r="D22" s="103"/>
      <c r="E22" s="103"/>
      <c r="F22" s="104"/>
      <c r="G22" s="105"/>
      <c r="H22" s="106"/>
      <c r="I22" s="106"/>
      <c r="J22" s="106"/>
      <c r="K22" s="244">
        <v>160</v>
      </c>
      <c r="L22" s="144"/>
    </row>
    <row r="23" spans="1:13" x14ac:dyDescent="0.2">
      <c r="A23" s="48"/>
      <c r="B23" s="114" t="s">
        <v>216</v>
      </c>
      <c r="C23" s="115"/>
      <c r="D23" s="115"/>
      <c r="E23" s="115"/>
      <c r="F23" s="116"/>
      <c r="G23" s="117">
        <v>1200</v>
      </c>
      <c r="H23" s="118"/>
      <c r="I23" s="119">
        <v>1500</v>
      </c>
      <c r="J23" s="119"/>
      <c r="K23" s="245"/>
      <c r="L23" s="143">
        <v>1205.52</v>
      </c>
    </row>
    <row r="24" spans="1:13" ht="15" customHeight="1" x14ac:dyDescent="0.2">
      <c r="A24" s="44" t="s">
        <v>217</v>
      </c>
      <c r="B24" s="102" t="s">
        <v>218</v>
      </c>
      <c r="C24" s="103"/>
      <c r="D24" s="103"/>
      <c r="E24" s="103"/>
      <c r="F24" s="104"/>
      <c r="G24" s="111"/>
      <c r="H24" s="112"/>
      <c r="I24" s="112"/>
      <c r="J24" s="112"/>
      <c r="K24" s="244">
        <v>640</v>
      </c>
      <c r="L24" s="244">
        <v>4822.08</v>
      </c>
    </row>
    <row r="25" spans="1:13" ht="15" thickBot="1" x14ac:dyDescent="0.25">
      <c r="A25" s="48"/>
      <c r="B25" s="114" t="s">
        <v>219</v>
      </c>
      <c r="C25" s="115"/>
      <c r="D25" s="115"/>
      <c r="E25" s="115"/>
      <c r="F25" s="116"/>
      <c r="G25" s="120">
        <v>4800</v>
      </c>
      <c r="H25" s="121"/>
      <c r="I25" s="122">
        <v>6000</v>
      </c>
      <c r="J25" s="122"/>
      <c r="K25" s="245"/>
      <c r="L25" s="245"/>
    </row>
    <row r="27" spans="1:13" ht="15" customHeight="1" x14ac:dyDescent="0.2">
      <c r="A27" s="243" t="s">
        <v>220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1:13" x14ac:dyDescent="0.2">
      <c r="B28" s="109"/>
    </row>
    <row r="29" spans="1:13" x14ac:dyDescent="0.2">
      <c r="B29" s="242" t="s">
        <v>296</v>
      </c>
      <c r="C29" s="242"/>
      <c r="D29" s="242"/>
      <c r="E29" s="242"/>
    </row>
    <row r="30" spans="1:13" x14ac:dyDescent="0.2">
      <c r="B30" s="155" t="s">
        <v>302</v>
      </c>
      <c r="C30" s="155"/>
      <c r="D30" s="155"/>
      <c r="E30" s="155"/>
    </row>
    <row r="31" spans="1:13" x14ac:dyDescent="0.2">
      <c r="B31" s="242" t="s">
        <v>303</v>
      </c>
      <c r="C31" s="242"/>
      <c r="D31" s="242"/>
      <c r="E31" s="242"/>
    </row>
    <row r="32" spans="1:13" x14ac:dyDescent="0.2">
      <c r="B32" s="240"/>
      <c r="C32" s="240"/>
      <c r="D32" s="240"/>
      <c r="E32" s="240"/>
    </row>
    <row r="33" spans="1:12" x14ac:dyDescent="0.2">
      <c r="F33" s="240" t="s">
        <v>298</v>
      </c>
      <c r="G33" s="240"/>
      <c r="H33" s="240"/>
      <c r="I33" s="240"/>
      <c r="J33" s="240"/>
      <c r="K33" s="240"/>
      <c r="L33" s="240"/>
    </row>
    <row r="34" spans="1:12" x14ac:dyDescent="0.2">
      <c r="F34" s="240" t="s">
        <v>304</v>
      </c>
      <c r="G34" s="240"/>
      <c r="H34" s="240"/>
      <c r="I34" s="240"/>
      <c r="J34" s="240"/>
      <c r="K34" s="240"/>
      <c r="L34" s="240"/>
    </row>
    <row r="48" spans="1:12" x14ac:dyDescent="0.2">
      <c r="A48" s="127"/>
      <c r="B48" s="127"/>
      <c r="C48" s="127"/>
      <c r="D48" s="127"/>
      <c r="E48" s="127"/>
      <c r="F48" s="127"/>
      <c r="G48" s="127"/>
      <c r="H48" s="128"/>
      <c r="I48" s="128"/>
      <c r="J48" s="128"/>
    </row>
  </sheetData>
  <mergeCells count="17">
    <mergeCell ref="A1:L1"/>
    <mergeCell ref="A3:L3"/>
    <mergeCell ref="B29:E29"/>
    <mergeCell ref="K22:K23"/>
    <mergeCell ref="L24:L25"/>
    <mergeCell ref="A5:L5"/>
    <mergeCell ref="B7:F7"/>
    <mergeCell ref="K24:K25"/>
    <mergeCell ref="K16:K18"/>
    <mergeCell ref="L16:L18"/>
    <mergeCell ref="K19:K21"/>
    <mergeCell ref="A2:L2"/>
    <mergeCell ref="B31:E31"/>
    <mergeCell ref="B32:E32"/>
    <mergeCell ref="F33:L33"/>
    <mergeCell ref="F34:L34"/>
    <mergeCell ref="A27:M27"/>
  </mergeCells>
  <pageMargins left="0.31496062992125984" right="0.11811023622047245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E371-FF75-4B36-99E4-6F062552AFD6}">
  <dimension ref="A1:H27"/>
  <sheetViews>
    <sheetView workbookViewId="0">
      <selection activeCell="J32" sqref="J32"/>
    </sheetView>
  </sheetViews>
  <sheetFormatPr defaultRowHeight="15" x14ac:dyDescent="0.25"/>
  <cols>
    <col min="1" max="1" width="7.140625" customWidth="1"/>
    <col min="6" max="6" width="9.5703125" customWidth="1"/>
    <col min="7" max="7" width="15.42578125" customWidth="1"/>
    <col min="8" max="8" width="14.42578125" customWidth="1"/>
  </cols>
  <sheetData>
    <row r="1" spans="1:8" x14ac:dyDescent="0.25">
      <c r="A1" s="240" t="s">
        <v>308</v>
      </c>
      <c r="B1" s="240"/>
      <c r="C1" s="240"/>
      <c r="D1" s="240"/>
      <c r="E1" s="240"/>
      <c r="F1" s="240"/>
      <c r="G1" s="240"/>
      <c r="H1" s="240"/>
    </row>
    <row r="2" spans="1:8" x14ac:dyDescent="0.25">
      <c r="A2" s="240" t="s">
        <v>316</v>
      </c>
      <c r="B2" s="240"/>
      <c r="C2" s="240"/>
      <c r="D2" s="240"/>
      <c r="E2" s="240"/>
      <c r="F2" s="240"/>
      <c r="G2" s="240"/>
      <c r="H2" s="240"/>
    </row>
    <row r="3" spans="1:8" x14ac:dyDescent="0.25">
      <c r="A3" s="240" t="s">
        <v>309</v>
      </c>
      <c r="B3" s="240"/>
      <c r="C3" s="240"/>
      <c r="D3" s="240"/>
      <c r="E3" s="240"/>
      <c r="F3" s="240"/>
      <c r="G3" s="240"/>
      <c r="H3" s="240"/>
    </row>
    <row r="4" spans="1:8" x14ac:dyDescent="0.25">
      <c r="A4" s="154"/>
      <c r="B4" s="154"/>
      <c r="C4" s="154"/>
      <c r="D4" s="154"/>
      <c r="E4" s="154"/>
      <c r="F4" s="154"/>
      <c r="G4" s="154"/>
      <c r="H4" s="154"/>
    </row>
    <row r="5" spans="1:8" x14ac:dyDescent="0.25">
      <c r="A5" s="240"/>
      <c r="B5" s="240"/>
      <c r="C5" s="240"/>
      <c r="D5" s="240"/>
      <c r="E5" s="240"/>
      <c r="F5" s="240"/>
      <c r="G5" s="240"/>
      <c r="H5" s="240"/>
    </row>
    <row r="6" spans="1:8" x14ac:dyDescent="0.25">
      <c r="A6" s="253" t="s">
        <v>310</v>
      </c>
      <c r="B6" s="253"/>
      <c r="C6" s="253"/>
      <c r="D6" s="253"/>
      <c r="E6" s="253"/>
      <c r="F6" s="253"/>
      <c r="G6" s="253"/>
      <c r="H6" s="253"/>
    </row>
    <row r="7" spans="1:8" x14ac:dyDescent="0.25">
      <c r="A7" s="148"/>
      <c r="B7" s="148"/>
      <c r="C7" s="148"/>
      <c r="D7" s="148"/>
      <c r="E7" s="148"/>
      <c r="F7" s="148"/>
      <c r="G7" s="148"/>
      <c r="H7" s="148"/>
    </row>
    <row r="8" spans="1:8" x14ac:dyDescent="0.25">
      <c r="A8" s="25" t="s">
        <v>38</v>
      </c>
      <c r="B8" s="246" t="s">
        <v>39</v>
      </c>
      <c r="C8" s="247"/>
      <c r="D8" s="247"/>
      <c r="E8" s="247"/>
      <c r="F8" s="248"/>
      <c r="G8" s="23" t="s">
        <v>306</v>
      </c>
      <c r="H8" s="23" t="s">
        <v>307</v>
      </c>
    </row>
    <row r="9" spans="1:8" x14ac:dyDescent="0.25">
      <c r="A9" s="48" t="s">
        <v>0</v>
      </c>
      <c r="B9" s="149" t="s">
        <v>221</v>
      </c>
      <c r="C9" s="150"/>
      <c r="D9" s="150"/>
      <c r="E9" s="150"/>
      <c r="F9" s="151"/>
      <c r="G9" s="152">
        <v>48</v>
      </c>
      <c r="H9" s="152">
        <v>361.65600000000001</v>
      </c>
    </row>
    <row r="10" spans="1:8" x14ac:dyDescent="0.25">
      <c r="A10" s="26" t="s">
        <v>1</v>
      </c>
      <c r="B10" s="124" t="s">
        <v>222</v>
      </c>
      <c r="C10" s="125"/>
      <c r="D10" s="125"/>
      <c r="E10" s="125"/>
      <c r="F10" s="126"/>
      <c r="G10" s="129">
        <v>24</v>
      </c>
      <c r="H10" s="129">
        <v>180.828</v>
      </c>
    </row>
    <row r="11" spans="1:8" x14ac:dyDescent="0.25">
      <c r="A11" s="44" t="s">
        <v>2</v>
      </c>
      <c r="B11" s="156" t="s">
        <v>223</v>
      </c>
      <c r="C11" s="157"/>
      <c r="D11" s="157"/>
      <c r="E11" s="157"/>
      <c r="F11" s="158"/>
      <c r="G11" s="161">
        <v>12</v>
      </c>
      <c r="H11" s="161">
        <v>90.414000000000001</v>
      </c>
    </row>
    <row r="12" spans="1:8" x14ac:dyDescent="0.25">
      <c r="A12" s="67" t="s">
        <v>3</v>
      </c>
      <c r="B12" s="156" t="s">
        <v>224</v>
      </c>
      <c r="C12" s="157"/>
      <c r="D12" s="157"/>
      <c r="E12" s="157"/>
      <c r="F12" s="157"/>
      <c r="G12" s="165"/>
      <c r="H12" s="162"/>
    </row>
    <row r="13" spans="1:8" x14ac:dyDescent="0.25">
      <c r="A13" s="68"/>
      <c r="B13" s="149" t="s">
        <v>225</v>
      </c>
      <c r="C13" s="150"/>
      <c r="D13" s="150"/>
      <c r="E13" s="150"/>
      <c r="F13" s="150"/>
      <c r="G13" s="169">
        <v>32</v>
      </c>
      <c r="H13" s="152">
        <v>241.10400000000001</v>
      </c>
    </row>
    <row r="14" spans="1:8" x14ac:dyDescent="0.25">
      <c r="A14" s="51" t="s">
        <v>4</v>
      </c>
      <c r="B14" s="159" t="s">
        <v>224</v>
      </c>
      <c r="C14" s="159"/>
      <c r="D14" s="159"/>
      <c r="E14" s="159"/>
      <c r="F14" s="159"/>
      <c r="G14" s="168"/>
      <c r="H14" s="170"/>
    </row>
    <row r="15" spans="1:8" x14ac:dyDescent="0.25">
      <c r="A15" s="51"/>
      <c r="B15" s="159" t="s">
        <v>226</v>
      </c>
      <c r="C15" s="159"/>
      <c r="D15" s="159"/>
      <c r="E15" s="159"/>
      <c r="F15" s="159"/>
      <c r="G15" s="166">
        <v>48</v>
      </c>
      <c r="H15" s="163">
        <v>361.65600000000001</v>
      </c>
    </row>
    <row r="16" spans="1:8" x14ac:dyDescent="0.25">
      <c r="A16" s="48"/>
      <c r="B16" s="150"/>
      <c r="C16" s="150"/>
      <c r="D16" s="150"/>
      <c r="E16" s="150"/>
      <c r="F16" s="150"/>
      <c r="G16" s="167" t="s">
        <v>287</v>
      </c>
      <c r="H16" s="164" t="s">
        <v>288</v>
      </c>
    </row>
    <row r="17" spans="1:8" x14ac:dyDescent="0.25">
      <c r="A17" s="48" t="s">
        <v>5</v>
      </c>
      <c r="B17" s="250" t="s">
        <v>227</v>
      </c>
      <c r="C17" s="251"/>
      <c r="D17" s="251"/>
      <c r="E17" s="251"/>
      <c r="F17" s="252"/>
      <c r="G17" s="152">
        <v>48</v>
      </c>
      <c r="H17" s="152">
        <v>361.65600000000001</v>
      </c>
    </row>
    <row r="18" spans="1:8" x14ac:dyDescent="0.25">
      <c r="A18" s="92"/>
      <c r="B18" s="92"/>
      <c r="C18" s="92"/>
      <c r="D18" s="92"/>
      <c r="E18" s="92"/>
      <c r="F18" s="92"/>
      <c r="G18" s="92"/>
      <c r="H18" s="92"/>
    </row>
    <row r="19" spans="1:8" x14ac:dyDescent="0.25">
      <c r="A19" s="242" t="s">
        <v>296</v>
      </c>
      <c r="B19" s="242"/>
      <c r="C19" s="242"/>
      <c r="D19" s="242"/>
      <c r="E19" s="92"/>
      <c r="F19" s="92"/>
      <c r="G19" s="92"/>
      <c r="H19" s="92"/>
    </row>
    <row r="20" spans="1:8" x14ac:dyDescent="0.25">
      <c r="A20" s="92" t="s">
        <v>311</v>
      </c>
      <c r="B20" s="92"/>
      <c r="C20" s="92"/>
      <c r="D20" s="92"/>
      <c r="E20" s="92"/>
      <c r="F20" s="92"/>
      <c r="G20" s="92"/>
      <c r="H20" s="92"/>
    </row>
    <row r="21" spans="1:8" x14ac:dyDescent="0.25">
      <c r="A21" s="242" t="s">
        <v>303</v>
      </c>
      <c r="B21" s="242"/>
      <c r="C21" s="242"/>
      <c r="D21" s="242"/>
      <c r="E21" s="92"/>
      <c r="F21" s="92"/>
      <c r="G21" s="92"/>
      <c r="H21" s="92"/>
    </row>
    <row r="22" spans="1:8" x14ac:dyDescent="0.25">
      <c r="A22" s="155"/>
      <c r="B22" s="155"/>
      <c r="C22" s="155"/>
      <c r="D22" s="155"/>
      <c r="E22" s="92"/>
      <c r="F22" s="92"/>
      <c r="G22" s="92"/>
      <c r="H22" s="92"/>
    </row>
    <row r="23" spans="1:8" x14ac:dyDescent="0.25">
      <c r="A23" s="155"/>
      <c r="B23" s="155"/>
      <c r="C23" s="155"/>
      <c r="D23" s="155"/>
      <c r="E23" s="92"/>
      <c r="F23" s="92"/>
      <c r="G23" s="92"/>
      <c r="H23" s="92"/>
    </row>
    <row r="24" spans="1:8" x14ac:dyDescent="0.25">
      <c r="A24" s="155"/>
      <c r="B24" s="155"/>
      <c r="C24" s="155"/>
      <c r="D24" s="155"/>
      <c r="E24" s="92"/>
      <c r="F24" s="92"/>
      <c r="G24" s="92"/>
      <c r="H24" s="92"/>
    </row>
    <row r="25" spans="1:8" x14ac:dyDescent="0.25">
      <c r="A25" s="92"/>
      <c r="B25" s="92"/>
      <c r="C25" s="92"/>
      <c r="D25" s="92"/>
      <c r="E25" s="92"/>
      <c r="F25" s="92"/>
      <c r="G25" s="240"/>
      <c r="H25" s="240"/>
    </row>
    <row r="26" spans="1:8" x14ac:dyDescent="0.25">
      <c r="A26" s="92"/>
      <c r="B26" s="92"/>
      <c r="C26" s="92"/>
      <c r="D26" s="92"/>
      <c r="E26" s="92"/>
      <c r="F26" s="240" t="s">
        <v>312</v>
      </c>
      <c r="G26" s="240"/>
      <c r="H26" s="240"/>
    </row>
    <row r="27" spans="1:8" x14ac:dyDescent="0.25">
      <c r="A27" s="92"/>
      <c r="B27" s="92"/>
      <c r="C27" s="92"/>
      <c r="D27" s="92"/>
      <c r="E27" s="92"/>
      <c r="F27" s="240" t="s">
        <v>304</v>
      </c>
      <c r="G27" s="240"/>
      <c r="H27" s="240"/>
    </row>
  </sheetData>
  <mergeCells count="12">
    <mergeCell ref="A1:H1"/>
    <mergeCell ref="A2:H2"/>
    <mergeCell ref="A5:H5"/>
    <mergeCell ref="F27:H27"/>
    <mergeCell ref="A3:H3"/>
    <mergeCell ref="B17:F17"/>
    <mergeCell ref="F26:H26"/>
    <mergeCell ref="A19:D19"/>
    <mergeCell ref="A21:D21"/>
    <mergeCell ref="G25:H25"/>
    <mergeCell ref="A6:H6"/>
    <mergeCell ref="B8:F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E5D0B-4464-40D7-835A-F9BA80301E9E}">
  <sheetPr>
    <pageSetUpPr fitToPage="1"/>
  </sheetPr>
  <dimension ref="A1:Z52"/>
  <sheetViews>
    <sheetView workbookViewId="0">
      <selection sqref="A1:XFD1048576"/>
    </sheetView>
  </sheetViews>
  <sheetFormatPr defaultRowHeight="14.25" x14ac:dyDescent="0.2"/>
  <cols>
    <col min="1" max="1" width="8" style="192" customWidth="1"/>
    <col min="2" max="5" width="9.140625" style="192"/>
    <col min="6" max="6" width="21.42578125" style="192" customWidth="1"/>
    <col min="7" max="22" width="9.28515625" style="192" bestFit="1" customWidth="1"/>
    <col min="23" max="23" width="10.140625" style="192" bestFit="1" customWidth="1"/>
    <col min="24" max="24" width="9.28515625" style="192" bestFit="1" customWidth="1"/>
    <col min="25" max="25" width="10.28515625" style="192" customWidth="1"/>
    <col min="26" max="26" width="9.28515625" style="192" bestFit="1" customWidth="1"/>
    <col min="27" max="16384" width="9.140625" style="192"/>
  </cols>
  <sheetData>
    <row r="1" spans="1:26" x14ac:dyDescent="0.2">
      <c r="A1" s="241" t="s">
        <v>315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</row>
    <row r="3" spans="1:26" ht="15.75" customHeight="1" x14ac:dyDescent="0.2">
      <c r="A3" s="241" t="s">
        <v>301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</row>
    <row r="4" spans="1:26" ht="15.75" customHeight="1" x14ac:dyDescent="0.2">
      <c r="A4" s="261" t="s">
        <v>299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 t="s">
        <v>300</v>
      </c>
      <c r="R4" s="261"/>
      <c r="S4" s="261"/>
      <c r="T4" s="261"/>
      <c r="U4" s="261"/>
      <c r="V4" s="261"/>
      <c r="W4" s="261"/>
      <c r="X4" s="261"/>
      <c r="Y4" s="261"/>
      <c r="Z4" s="261"/>
    </row>
    <row r="5" spans="1:26" x14ac:dyDescent="0.2">
      <c r="A5" s="153" t="s">
        <v>38</v>
      </c>
      <c r="B5" s="261"/>
      <c r="C5" s="261"/>
      <c r="D5" s="261"/>
      <c r="E5" s="261"/>
      <c r="F5" s="261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  <c r="Q5" s="193" t="s">
        <v>228</v>
      </c>
      <c r="R5" s="193" t="s">
        <v>229</v>
      </c>
      <c r="S5" s="193" t="s">
        <v>230</v>
      </c>
      <c r="T5" s="193" t="s">
        <v>231</v>
      </c>
      <c r="U5" s="193" t="s">
        <v>232</v>
      </c>
      <c r="V5" s="193" t="s">
        <v>233</v>
      </c>
      <c r="W5" s="193" t="s">
        <v>234</v>
      </c>
      <c r="X5" s="142" t="s">
        <v>276</v>
      </c>
      <c r="Y5" s="141" t="s">
        <v>279</v>
      </c>
      <c r="Z5" s="142" t="s">
        <v>283</v>
      </c>
    </row>
    <row r="6" spans="1:26" ht="15.75" x14ac:dyDescent="0.25">
      <c r="A6" s="153" t="s">
        <v>0</v>
      </c>
      <c r="B6" s="257" t="s">
        <v>235</v>
      </c>
      <c r="C6" s="257"/>
      <c r="D6" s="257"/>
      <c r="E6" s="257"/>
      <c r="F6" s="257"/>
      <c r="G6" s="197"/>
      <c r="H6" s="197"/>
      <c r="I6" s="197"/>
      <c r="J6" s="197"/>
      <c r="K6" s="197"/>
      <c r="L6" s="197"/>
      <c r="M6" s="197"/>
      <c r="N6" s="198"/>
      <c r="O6" s="198"/>
      <c r="P6" s="198"/>
      <c r="Q6" s="197"/>
      <c r="R6" s="197"/>
      <c r="S6" s="197"/>
      <c r="T6" s="197"/>
      <c r="U6" s="197"/>
      <c r="V6" s="197"/>
      <c r="W6" s="197"/>
      <c r="X6" s="198"/>
      <c r="Y6" s="198"/>
      <c r="Z6" s="198"/>
    </row>
    <row r="7" spans="1:26" ht="15.75" x14ac:dyDescent="0.25">
      <c r="A7" s="153" t="s">
        <v>42</v>
      </c>
      <c r="B7" s="257" t="s">
        <v>236</v>
      </c>
      <c r="C7" s="257"/>
      <c r="D7" s="257"/>
      <c r="E7" s="257"/>
      <c r="F7" s="257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  <c r="Q7" s="197"/>
      <c r="R7" s="198">
        <v>15.07</v>
      </c>
      <c r="S7" s="198"/>
      <c r="T7" s="198"/>
      <c r="U7" s="198"/>
      <c r="V7" s="198"/>
      <c r="W7" s="198">
        <v>30.14</v>
      </c>
      <c r="X7" s="198"/>
      <c r="Y7" s="198"/>
      <c r="Z7" s="198"/>
    </row>
    <row r="8" spans="1:26" ht="15.75" x14ac:dyDescent="0.25">
      <c r="A8" s="153" t="s">
        <v>43</v>
      </c>
      <c r="B8" s="258" t="s">
        <v>237</v>
      </c>
      <c r="C8" s="259"/>
      <c r="D8" s="259"/>
      <c r="E8" s="259"/>
      <c r="F8" s="260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  <c r="Q8" s="197"/>
      <c r="R8" s="198">
        <v>18.84</v>
      </c>
      <c r="S8" s="198"/>
      <c r="T8" s="198"/>
      <c r="U8" s="198"/>
      <c r="V8" s="198"/>
      <c r="W8" s="198">
        <v>45.21</v>
      </c>
      <c r="X8" s="198"/>
      <c r="Y8" s="198"/>
      <c r="Z8" s="198"/>
    </row>
    <row r="9" spans="1:26" ht="15.75" x14ac:dyDescent="0.25">
      <c r="A9" s="153" t="s">
        <v>44</v>
      </c>
      <c r="B9" s="258" t="s">
        <v>238</v>
      </c>
      <c r="C9" s="259"/>
      <c r="D9" s="259"/>
      <c r="E9" s="259"/>
      <c r="F9" s="260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  <c r="Q9" s="197"/>
      <c r="R9" s="198">
        <v>15.07</v>
      </c>
      <c r="S9" s="198"/>
      <c r="T9" s="198"/>
      <c r="U9" s="198"/>
      <c r="V9" s="198"/>
      <c r="W9" s="198">
        <v>30.14</v>
      </c>
      <c r="X9" s="198"/>
      <c r="Y9" s="198"/>
      <c r="Z9" s="198"/>
    </row>
    <row r="10" spans="1:26" ht="15.75" x14ac:dyDescent="0.25">
      <c r="A10" s="153" t="s">
        <v>45</v>
      </c>
      <c r="B10" s="257" t="s">
        <v>239</v>
      </c>
      <c r="C10" s="257"/>
      <c r="D10" s="257"/>
      <c r="E10" s="257"/>
      <c r="F10" s="257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  <c r="Q10" s="198"/>
      <c r="R10" s="198"/>
      <c r="S10" s="198">
        <v>9.0399999999999991</v>
      </c>
      <c r="T10" s="198">
        <v>11.3</v>
      </c>
      <c r="U10" s="198">
        <v>7.53</v>
      </c>
      <c r="V10" s="198">
        <v>11.3</v>
      </c>
      <c r="W10" s="198"/>
      <c r="X10" s="198">
        <v>1.5</v>
      </c>
      <c r="Y10" s="198">
        <v>11.3</v>
      </c>
      <c r="Z10" s="198">
        <v>11.3</v>
      </c>
    </row>
    <row r="11" spans="1:26" ht="15.75" x14ac:dyDescent="0.25">
      <c r="A11" s="153" t="s">
        <v>46</v>
      </c>
      <c r="B11" s="257" t="s">
        <v>240</v>
      </c>
      <c r="C11" s="257"/>
      <c r="D11" s="257"/>
      <c r="E11" s="257"/>
      <c r="F11" s="257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  <c r="Q11" s="198"/>
      <c r="R11" s="198">
        <v>3.77</v>
      </c>
      <c r="S11" s="198">
        <v>3.77</v>
      </c>
      <c r="T11" s="198">
        <v>3.77</v>
      </c>
      <c r="U11" s="198"/>
      <c r="V11" s="198">
        <v>3.77</v>
      </c>
      <c r="W11" s="198">
        <v>3.77</v>
      </c>
      <c r="X11" s="198">
        <v>3.77</v>
      </c>
      <c r="Y11" s="198">
        <v>3.77</v>
      </c>
      <c r="Z11" s="198">
        <v>3.77</v>
      </c>
    </row>
    <row r="12" spans="1:26" ht="15.75" x14ac:dyDescent="0.25">
      <c r="A12" s="153" t="s">
        <v>47</v>
      </c>
      <c r="B12" s="257" t="s">
        <v>241</v>
      </c>
      <c r="C12" s="257"/>
      <c r="D12" s="257"/>
      <c r="E12" s="257"/>
      <c r="F12" s="257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  <c r="Q12" s="198"/>
      <c r="R12" s="198">
        <v>60.28</v>
      </c>
      <c r="S12" s="198"/>
      <c r="T12" s="198"/>
      <c r="U12" s="198">
        <v>45.21</v>
      </c>
      <c r="V12" s="198"/>
      <c r="W12" s="198"/>
      <c r="X12" s="198"/>
      <c r="Y12" s="198"/>
      <c r="Z12" s="198"/>
    </row>
    <row r="13" spans="1:26" ht="15.75" x14ac:dyDescent="0.25">
      <c r="A13" s="153" t="s">
        <v>48</v>
      </c>
      <c r="B13" s="257" t="s">
        <v>242</v>
      </c>
      <c r="C13" s="257"/>
      <c r="D13" s="257"/>
      <c r="E13" s="257"/>
      <c r="F13" s="257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  <c r="Q13" s="198"/>
      <c r="R13" s="198"/>
      <c r="S13" s="198"/>
      <c r="T13" s="198"/>
      <c r="U13" s="198">
        <v>60.28</v>
      </c>
      <c r="V13" s="198"/>
      <c r="W13" s="198"/>
      <c r="X13" s="198"/>
      <c r="Y13" s="198"/>
      <c r="Z13" s="198"/>
    </row>
    <row r="14" spans="1:2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  <c r="Q14" s="198"/>
      <c r="R14" s="198">
        <v>3.01</v>
      </c>
      <c r="S14" s="198"/>
      <c r="T14" s="198"/>
      <c r="U14" s="198">
        <v>1.51</v>
      </c>
      <c r="V14" s="198"/>
      <c r="W14" s="198"/>
      <c r="X14" s="198"/>
      <c r="Y14" s="198"/>
      <c r="Z14" s="198"/>
    </row>
    <row r="15" spans="1:26" ht="15.75" x14ac:dyDescent="0.25">
      <c r="A15" s="153" t="s">
        <v>1</v>
      </c>
      <c r="B15" s="257" t="s">
        <v>244</v>
      </c>
      <c r="C15" s="257"/>
      <c r="D15" s="257"/>
      <c r="E15" s="257"/>
      <c r="F15" s="25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.75" x14ac:dyDescent="0.25">
      <c r="A16" s="153" t="s">
        <v>50</v>
      </c>
      <c r="B16" s="257" t="s">
        <v>236</v>
      </c>
      <c r="C16" s="257"/>
      <c r="D16" s="257"/>
      <c r="E16" s="257"/>
      <c r="F16" s="257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>
        <v>150.69</v>
      </c>
      <c r="S16" s="198"/>
      <c r="T16" s="198"/>
      <c r="U16" s="198"/>
      <c r="V16" s="198"/>
      <c r="W16" s="198"/>
      <c r="X16" s="198"/>
      <c r="Y16" s="198"/>
      <c r="Z16" s="198"/>
    </row>
    <row r="17" spans="1:26" ht="15.75" x14ac:dyDescent="0.25">
      <c r="A17" s="153" t="s">
        <v>51</v>
      </c>
      <c r="B17" s="258" t="s">
        <v>237</v>
      </c>
      <c r="C17" s="259"/>
      <c r="D17" s="259"/>
      <c r="E17" s="259"/>
      <c r="F17" s="260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>
        <v>188.36</v>
      </c>
      <c r="S17" s="198"/>
      <c r="T17" s="198"/>
      <c r="U17" s="198"/>
      <c r="V17" s="198"/>
      <c r="W17" s="198"/>
      <c r="X17" s="198"/>
      <c r="Y17" s="198"/>
      <c r="Z17" s="198"/>
    </row>
    <row r="18" spans="1:26" ht="15.75" x14ac:dyDescent="0.25">
      <c r="A18" s="153" t="s">
        <v>206</v>
      </c>
      <c r="B18" s="258" t="s">
        <v>238</v>
      </c>
      <c r="C18" s="259"/>
      <c r="D18" s="259"/>
      <c r="E18" s="259"/>
      <c r="F18" s="260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>
        <v>150.69</v>
      </c>
      <c r="S18" s="198"/>
      <c r="T18" s="198"/>
      <c r="U18" s="198"/>
      <c r="V18" s="198"/>
      <c r="W18" s="198"/>
      <c r="X18" s="198"/>
      <c r="Y18" s="198"/>
      <c r="Z18" s="198"/>
    </row>
    <row r="19" spans="1:26" ht="15.75" x14ac:dyDescent="0.25">
      <c r="A19" s="153" t="s">
        <v>207</v>
      </c>
      <c r="B19" s="257" t="s">
        <v>239</v>
      </c>
      <c r="C19" s="257"/>
      <c r="D19" s="257"/>
      <c r="E19" s="257"/>
      <c r="F19" s="257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  <c r="Q19" s="198"/>
      <c r="R19" s="198"/>
      <c r="S19" s="198"/>
      <c r="T19" s="198">
        <v>75.349999999999994</v>
      </c>
      <c r="U19" s="198">
        <v>37.67</v>
      </c>
      <c r="V19" s="198">
        <v>75.349999999999994</v>
      </c>
      <c r="W19" s="198"/>
      <c r="X19" s="198">
        <v>75.349999999999994</v>
      </c>
      <c r="Y19" s="198">
        <v>75.349999999999994</v>
      </c>
      <c r="Z19" s="198">
        <v>75.349999999999994</v>
      </c>
    </row>
    <row r="20" spans="1:26" ht="15.75" x14ac:dyDescent="0.25">
      <c r="A20" s="153" t="s">
        <v>212</v>
      </c>
      <c r="B20" s="257" t="s">
        <v>240</v>
      </c>
      <c r="C20" s="257"/>
      <c r="D20" s="257"/>
      <c r="E20" s="257"/>
      <c r="F20" s="257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  <c r="Q20" s="198"/>
      <c r="R20" s="198">
        <v>37.67</v>
      </c>
      <c r="S20" s="198"/>
      <c r="T20" s="198">
        <v>75.349999999999994</v>
      </c>
      <c r="U20" s="198"/>
      <c r="V20" s="198">
        <v>75.349999999999994</v>
      </c>
      <c r="W20" s="198"/>
      <c r="X20" s="198">
        <v>37.67</v>
      </c>
      <c r="Y20" s="198">
        <v>37.67</v>
      </c>
      <c r="Z20" s="198">
        <v>37.67</v>
      </c>
    </row>
    <row r="21" spans="1:26" ht="15.75" x14ac:dyDescent="0.25">
      <c r="A21" s="153" t="s">
        <v>214</v>
      </c>
      <c r="B21" s="257" t="s">
        <v>245</v>
      </c>
      <c r="C21" s="257"/>
      <c r="D21" s="257"/>
      <c r="E21" s="257"/>
      <c r="F21" s="257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>
        <v>226.04</v>
      </c>
      <c r="V21" s="198"/>
      <c r="W21" s="198"/>
      <c r="X21" s="198"/>
      <c r="Y21" s="198"/>
      <c r="Z21" s="198"/>
    </row>
    <row r="22" spans="1:26" ht="15.75" x14ac:dyDescent="0.25">
      <c r="A22" s="153" t="s">
        <v>217</v>
      </c>
      <c r="B22" s="257" t="s">
        <v>242</v>
      </c>
      <c r="C22" s="257"/>
      <c r="D22" s="257"/>
      <c r="E22" s="257"/>
      <c r="F22" s="257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  <c r="Q22" s="198"/>
      <c r="R22" s="198"/>
      <c r="S22" s="198"/>
      <c r="T22" s="198"/>
      <c r="U22" s="198">
        <v>301.38</v>
      </c>
      <c r="V22" s="198"/>
      <c r="W22" s="198"/>
      <c r="X22" s="198"/>
      <c r="Y22" s="198"/>
      <c r="Z22" s="198"/>
    </row>
    <row r="23" spans="1:26" ht="15.75" x14ac:dyDescent="0.25">
      <c r="A23" s="153" t="s">
        <v>2</v>
      </c>
      <c r="B23" s="257" t="s">
        <v>246</v>
      </c>
      <c r="C23" s="257"/>
      <c r="D23" s="257"/>
      <c r="E23" s="257"/>
      <c r="F23" s="257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5.75" x14ac:dyDescent="0.25">
      <c r="A24" s="153" t="s">
        <v>52</v>
      </c>
      <c r="B24" s="257" t="s">
        <v>247</v>
      </c>
      <c r="C24" s="257"/>
      <c r="D24" s="257"/>
      <c r="E24" s="257"/>
      <c r="F24" s="257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  <c r="Q24" s="198"/>
      <c r="R24" s="198">
        <v>188.36</v>
      </c>
      <c r="S24" s="198">
        <v>188.36</v>
      </c>
      <c r="T24" s="198"/>
      <c r="U24" s="198">
        <v>90.41</v>
      </c>
      <c r="V24" s="198"/>
      <c r="W24" s="198"/>
      <c r="X24" s="198"/>
      <c r="Y24" s="198"/>
      <c r="Z24" s="198"/>
    </row>
    <row r="25" spans="1:26" ht="15.75" x14ac:dyDescent="0.25">
      <c r="A25" s="153" t="s">
        <v>53</v>
      </c>
      <c r="B25" s="257" t="s">
        <v>248</v>
      </c>
      <c r="C25" s="257"/>
      <c r="D25" s="257"/>
      <c r="E25" s="257"/>
      <c r="F25" s="257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  <c r="Q25" s="198"/>
      <c r="R25" s="198">
        <v>414.4</v>
      </c>
      <c r="S25" s="198">
        <v>188.36</v>
      </c>
      <c r="T25" s="198"/>
      <c r="U25" s="198">
        <v>90.41</v>
      </c>
      <c r="V25" s="198">
        <v>188.36</v>
      </c>
      <c r="W25" s="198"/>
      <c r="X25" s="198"/>
      <c r="Y25" s="198"/>
      <c r="Z25" s="198"/>
    </row>
    <row r="26" spans="1:26" ht="15.75" x14ac:dyDescent="0.25">
      <c r="A26" s="153" t="s">
        <v>249</v>
      </c>
      <c r="B26" s="257" t="s">
        <v>250</v>
      </c>
      <c r="C26" s="257"/>
      <c r="D26" s="257"/>
      <c r="E26" s="257"/>
      <c r="F26" s="257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  <c r="Q26" s="198"/>
      <c r="R26" s="198"/>
      <c r="S26" s="198"/>
      <c r="T26" s="198"/>
      <c r="U26" s="198"/>
      <c r="V26" s="198"/>
      <c r="W26" s="198">
        <v>188.36</v>
      </c>
      <c r="X26" s="198"/>
      <c r="Y26" s="198"/>
      <c r="Z26" s="198"/>
    </row>
    <row r="27" spans="1:26" ht="15.75" x14ac:dyDescent="0.25">
      <c r="A27" s="153" t="s">
        <v>251</v>
      </c>
      <c r="B27" s="257" t="s">
        <v>252</v>
      </c>
      <c r="C27" s="257"/>
      <c r="D27" s="257"/>
      <c r="E27" s="257"/>
      <c r="F27" s="257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  <c r="Q27" s="198"/>
      <c r="R27" s="198"/>
      <c r="S27" s="198"/>
      <c r="T27" s="198"/>
      <c r="U27" s="198"/>
      <c r="V27" s="198"/>
      <c r="W27" s="198">
        <v>602.76</v>
      </c>
      <c r="X27" s="198"/>
      <c r="Y27" s="198"/>
      <c r="Z27" s="198"/>
    </row>
    <row r="28" spans="1:26" ht="15.75" x14ac:dyDescent="0.25">
      <c r="A28" s="153" t="s">
        <v>253</v>
      </c>
      <c r="B28" s="257" t="s">
        <v>254</v>
      </c>
      <c r="C28" s="257"/>
      <c r="D28" s="257"/>
      <c r="E28" s="257"/>
      <c r="F28" s="257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  <c r="Q28" s="198"/>
      <c r="R28" s="198"/>
      <c r="S28" s="198"/>
      <c r="T28" s="198"/>
      <c r="U28" s="198"/>
      <c r="V28" s="198"/>
      <c r="W28" s="198">
        <v>1280.8699999999999</v>
      </c>
      <c r="X28" s="198"/>
      <c r="Y28" s="198"/>
      <c r="Z28" s="198"/>
    </row>
    <row r="29" spans="1:26" ht="15.75" x14ac:dyDescent="0.25">
      <c r="A29" s="153" t="s">
        <v>255</v>
      </c>
      <c r="B29" s="257" t="s">
        <v>256</v>
      </c>
      <c r="C29" s="257"/>
      <c r="D29" s="257"/>
      <c r="E29" s="257"/>
      <c r="F29" s="257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  <c r="Q29" s="198"/>
      <c r="R29" s="198"/>
      <c r="S29" s="198">
        <v>52.74</v>
      </c>
      <c r="T29" s="198"/>
      <c r="U29" s="198">
        <v>52.74</v>
      </c>
      <c r="V29" s="198">
        <v>52.74</v>
      </c>
      <c r="W29" s="198"/>
      <c r="X29" s="198"/>
      <c r="Y29" s="198"/>
      <c r="Z29" s="198"/>
    </row>
    <row r="30" spans="1:26" ht="15.75" x14ac:dyDescent="0.25">
      <c r="A30" s="153" t="s">
        <v>257</v>
      </c>
      <c r="B30" s="257" t="s">
        <v>258</v>
      </c>
      <c r="C30" s="257"/>
      <c r="D30" s="257"/>
      <c r="E30" s="257"/>
      <c r="F30" s="257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>
        <v>37.67</v>
      </c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5.75" x14ac:dyDescent="0.25">
      <c r="A31" s="153" t="s">
        <v>259</v>
      </c>
      <c r="B31" s="257" t="s">
        <v>260</v>
      </c>
      <c r="C31" s="257"/>
      <c r="D31" s="257"/>
      <c r="E31" s="257"/>
      <c r="F31" s="257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  <c r="Q31" s="198"/>
      <c r="R31" s="198">
        <v>113.02</v>
      </c>
      <c r="S31" s="198"/>
      <c r="T31" s="198">
        <v>113.02</v>
      </c>
      <c r="U31" s="198">
        <v>52.74</v>
      </c>
      <c r="V31" s="198">
        <v>113.02</v>
      </c>
      <c r="W31" s="198"/>
      <c r="X31" s="198"/>
      <c r="Y31" s="198"/>
      <c r="Z31" s="198"/>
    </row>
    <row r="32" spans="1:26" ht="15.75" x14ac:dyDescent="0.25">
      <c r="A32" s="153" t="s">
        <v>261</v>
      </c>
      <c r="B32" s="258" t="s">
        <v>262</v>
      </c>
      <c r="C32" s="259"/>
      <c r="D32" s="259"/>
      <c r="E32" s="259"/>
      <c r="F32" s="260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>
        <v>452.07</v>
      </c>
      <c r="S32" s="198"/>
      <c r="T32" s="198"/>
      <c r="U32" s="198"/>
      <c r="V32" s="198"/>
      <c r="W32" s="198"/>
      <c r="X32" s="198"/>
      <c r="Y32" s="198"/>
      <c r="Z32" s="198"/>
    </row>
    <row r="33" spans="1:2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  <c r="Q33" s="198"/>
      <c r="R33" s="198"/>
      <c r="S33" s="198"/>
      <c r="T33" s="198"/>
      <c r="U33" s="198"/>
      <c r="V33" s="198"/>
      <c r="W33" s="198"/>
      <c r="X33" s="198">
        <v>37.67</v>
      </c>
      <c r="Y33" s="198"/>
      <c r="Z33" s="198"/>
    </row>
    <row r="34" spans="1:26" ht="12.75" customHeight="1" x14ac:dyDescent="0.25">
      <c r="A34" s="153" t="s">
        <v>280</v>
      </c>
      <c r="B34" s="257" t="s">
        <v>281</v>
      </c>
      <c r="C34" s="257"/>
      <c r="D34" s="257"/>
      <c r="E34" s="257"/>
      <c r="F34" s="257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>
        <v>52.74</v>
      </c>
      <c r="S34" s="198"/>
      <c r="T34" s="198"/>
      <c r="U34" s="198"/>
      <c r="V34" s="198"/>
      <c r="W34" s="198"/>
      <c r="X34" s="198"/>
      <c r="Y34" s="198"/>
      <c r="Z34" s="198"/>
    </row>
    <row r="35" spans="1:26" ht="15.75" x14ac:dyDescent="0.25">
      <c r="A35" s="153" t="s">
        <v>282</v>
      </c>
      <c r="B35" s="257" t="s">
        <v>284</v>
      </c>
      <c r="C35" s="257"/>
      <c r="D35" s="257"/>
      <c r="E35" s="257"/>
      <c r="F35" s="257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  <c r="Q35" s="198"/>
      <c r="R35" s="198"/>
      <c r="S35" s="198"/>
      <c r="T35" s="198"/>
      <c r="U35" s="198"/>
      <c r="V35" s="198"/>
      <c r="W35" s="198"/>
      <c r="X35" s="198"/>
      <c r="Y35" s="198">
        <v>52.74</v>
      </c>
      <c r="Z35" s="198">
        <v>52.74</v>
      </c>
    </row>
    <row r="36" spans="1:26" ht="15.75" x14ac:dyDescent="0.25">
      <c r="A36" s="153" t="s">
        <v>3</v>
      </c>
      <c r="B36" s="257" t="s">
        <v>263</v>
      </c>
      <c r="C36" s="257"/>
      <c r="D36" s="257"/>
      <c r="E36" s="257"/>
      <c r="F36" s="25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15.75" x14ac:dyDescent="0.25">
      <c r="A37" s="153" t="s">
        <v>54</v>
      </c>
      <c r="B37" s="257" t="s">
        <v>264</v>
      </c>
      <c r="C37" s="257"/>
      <c r="D37" s="257"/>
      <c r="E37" s="257"/>
      <c r="F37" s="257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>
        <v>301.38</v>
      </c>
      <c r="S37" s="198"/>
      <c r="T37" s="198"/>
      <c r="U37" s="198"/>
      <c r="V37" s="198"/>
      <c r="W37" s="198"/>
      <c r="X37" s="198"/>
      <c r="Y37" s="198"/>
      <c r="Z37" s="198"/>
    </row>
    <row r="38" spans="1:26" ht="15.75" x14ac:dyDescent="0.25">
      <c r="A38" s="153" t="s">
        <v>55</v>
      </c>
      <c r="B38" s="257" t="s">
        <v>265</v>
      </c>
      <c r="C38" s="257"/>
      <c r="D38" s="257"/>
      <c r="E38" s="257"/>
      <c r="F38" s="257"/>
      <c r="G38" s="198"/>
      <c r="H38" s="255">
        <v>30</v>
      </c>
      <c r="I38" s="255"/>
      <c r="J38" s="255"/>
      <c r="K38" s="255"/>
      <c r="L38" s="255"/>
      <c r="M38" s="198"/>
      <c r="N38" s="198"/>
      <c r="O38" s="198"/>
      <c r="P38" s="198"/>
      <c r="Q38" s="198"/>
      <c r="R38" s="255">
        <v>226.04</v>
      </c>
      <c r="S38" s="255"/>
      <c r="T38" s="255"/>
      <c r="U38" s="255"/>
      <c r="V38" s="255"/>
      <c r="W38" s="198"/>
      <c r="X38" s="198"/>
      <c r="Y38" s="198"/>
      <c r="Z38" s="198"/>
    </row>
    <row r="39" spans="1:26" ht="15.75" x14ac:dyDescent="0.25">
      <c r="A39" s="153" t="s">
        <v>56</v>
      </c>
      <c r="B39" s="257" t="s">
        <v>266</v>
      </c>
      <c r="C39" s="257"/>
      <c r="D39" s="257"/>
      <c r="E39" s="257"/>
      <c r="F39" s="257"/>
      <c r="G39" s="198"/>
      <c r="H39" s="255" t="s">
        <v>267</v>
      </c>
      <c r="I39" s="255"/>
      <c r="J39" s="255"/>
      <c r="K39" s="255"/>
      <c r="L39" s="255"/>
      <c r="M39" s="198"/>
      <c r="N39" s="198"/>
      <c r="O39" s="198"/>
      <c r="P39" s="198"/>
      <c r="Q39" s="198"/>
      <c r="R39" s="255" t="s">
        <v>267</v>
      </c>
      <c r="S39" s="255"/>
      <c r="T39" s="255"/>
      <c r="U39" s="255"/>
      <c r="V39" s="255"/>
      <c r="W39" s="198"/>
      <c r="X39" s="198"/>
      <c r="Y39" s="198"/>
      <c r="Z39" s="198"/>
    </row>
    <row r="40" spans="1:26" ht="15.75" x14ac:dyDescent="0.25">
      <c r="A40" s="153" t="s">
        <v>57</v>
      </c>
      <c r="B40" s="257" t="s">
        <v>268</v>
      </c>
      <c r="C40" s="257"/>
      <c r="D40" s="257"/>
      <c r="E40" s="257"/>
      <c r="F40" s="257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 t="s">
        <v>267</v>
      </c>
      <c r="S40" s="198"/>
      <c r="T40" s="198"/>
      <c r="U40" s="198"/>
      <c r="V40" s="198"/>
      <c r="W40" s="198"/>
      <c r="X40" s="198"/>
      <c r="Y40" s="198"/>
      <c r="Z40" s="198"/>
    </row>
    <row r="41" spans="1:26" ht="15.75" x14ac:dyDescent="0.25">
      <c r="A41" s="153" t="s">
        <v>269</v>
      </c>
      <c r="B41" s="257" t="s">
        <v>270</v>
      </c>
      <c r="C41" s="257"/>
      <c r="D41" s="257"/>
      <c r="E41" s="257"/>
      <c r="F41" s="257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 t="s">
        <v>267</v>
      </c>
      <c r="T41" s="198"/>
      <c r="U41" s="198"/>
      <c r="V41" s="198"/>
      <c r="W41" s="198"/>
      <c r="X41" s="198"/>
      <c r="Y41" s="198"/>
      <c r="Z41" s="198"/>
    </row>
    <row r="42" spans="1:26" ht="15.75" x14ac:dyDescent="0.25">
      <c r="A42" s="153" t="s">
        <v>271</v>
      </c>
      <c r="B42" s="257" t="s">
        <v>272</v>
      </c>
      <c r="C42" s="257"/>
      <c r="D42" s="257"/>
      <c r="E42" s="257"/>
      <c r="F42" s="257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  <c r="Q42" s="198"/>
      <c r="R42" s="198">
        <v>263.70999999999998</v>
      </c>
      <c r="S42" s="198">
        <v>226.04</v>
      </c>
      <c r="T42" s="198"/>
      <c r="U42" s="198">
        <v>150.69</v>
      </c>
      <c r="V42" s="198"/>
      <c r="W42" s="198">
        <v>489.74</v>
      </c>
      <c r="X42" s="198"/>
      <c r="Y42" s="198"/>
      <c r="Z42" s="198"/>
    </row>
    <row r="43" spans="1:26" ht="15.75" x14ac:dyDescent="0.25">
      <c r="A43" s="153" t="s">
        <v>4</v>
      </c>
      <c r="B43" s="257" t="s">
        <v>291</v>
      </c>
      <c r="C43" s="257"/>
      <c r="D43" s="257"/>
      <c r="E43" s="257"/>
      <c r="F43" s="257"/>
      <c r="G43" s="255"/>
      <c r="H43" s="255"/>
      <c r="I43" s="255"/>
      <c r="J43" s="255"/>
      <c r="K43" s="255"/>
      <c r="L43" s="255"/>
      <c r="M43" s="255"/>
      <c r="N43" s="198"/>
      <c r="O43" s="198"/>
      <c r="P43" s="198"/>
      <c r="Q43" s="255"/>
      <c r="R43" s="255"/>
      <c r="S43" s="255"/>
      <c r="T43" s="255"/>
      <c r="U43" s="255"/>
      <c r="V43" s="255"/>
      <c r="W43" s="255"/>
      <c r="X43" s="198"/>
      <c r="Y43" s="198"/>
      <c r="Z43" s="198"/>
    </row>
    <row r="44" spans="1:26" ht="15.75" x14ac:dyDescent="0.25">
      <c r="A44" s="153" t="s">
        <v>58</v>
      </c>
      <c r="B44" s="257" t="s">
        <v>292</v>
      </c>
      <c r="C44" s="257"/>
      <c r="D44" s="257"/>
      <c r="E44" s="257"/>
      <c r="F44" s="257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  <c r="Q44" s="198"/>
      <c r="R44" s="198"/>
      <c r="S44" s="198"/>
      <c r="T44" s="198"/>
      <c r="U44" s="198">
        <v>602.76</v>
      </c>
      <c r="V44" s="198">
        <v>904.14</v>
      </c>
      <c r="W44" s="198"/>
      <c r="X44" s="198"/>
      <c r="Y44" s="198"/>
      <c r="Z44" s="198"/>
    </row>
    <row r="45" spans="1:26" ht="15.75" x14ac:dyDescent="0.25">
      <c r="A45" s="153" t="s">
        <v>5</v>
      </c>
      <c r="B45" s="257" t="s">
        <v>273</v>
      </c>
      <c r="C45" s="257"/>
      <c r="D45" s="257"/>
      <c r="E45" s="257"/>
      <c r="F45" s="257"/>
      <c r="G45" s="255">
        <v>200</v>
      </c>
      <c r="H45" s="255"/>
      <c r="I45" s="255"/>
      <c r="J45" s="255"/>
      <c r="K45" s="255"/>
      <c r="L45" s="255"/>
      <c r="M45" s="255"/>
      <c r="N45" s="198"/>
      <c r="O45" s="198"/>
      <c r="P45" s="198"/>
      <c r="Q45" s="255">
        <v>1506.9</v>
      </c>
      <c r="R45" s="255"/>
      <c r="S45" s="255"/>
      <c r="T45" s="255"/>
      <c r="U45" s="255"/>
      <c r="V45" s="255"/>
      <c r="W45" s="255"/>
      <c r="X45" s="198"/>
      <c r="Y45" s="198"/>
      <c r="Z45" s="198"/>
    </row>
    <row r="46" spans="1:26" x14ac:dyDescent="0.2">
      <c r="A46" s="256" t="s">
        <v>274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</row>
    <row r="47" spans="1:26" x14ac:dyDescent="0.2">
      <c r="A47" s="256" t="s">
        <v>275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172"/>
      <c r="O47" s="172"/>
      <c r="P47" s="172"/>
    </row>
    <row r="49" spans="2:26" x14ac:dyDescent="0.2">
      <c r="B49" s="254" t="s">
        <v>305</v>
      </c>
      <c r="C49" s="254"/>
      <c r="D49" s="254"/>
      <c r="E49" s="254"/>
      <c r="F49" s="196"/>
    </row>
    <row r="50" spans="2:26" x14ac:dyDescent="0.2">
      <c r="B50" s="196" t="s">
        <v>302</v>
      </c>
      <c r="C50" s="196"/>
      <c r="D50" s="196"/>
      <c r="E50" s="196"/>
      <c r="F50" s="196"/>
    </row>
    <row r="51" spans="2:26" x14ac:dyDescent="0.2">
      <c r="B51" s="254" t="s">
        <v>303</v>
      </c>
      <c r="C51" s="254"/>
      <c r="D51" s="254"/>
      <c r="E51" s="254"/>
      <c r="F51" s="254"/>
      <c r="W51" s="241" t="s">
        <v>298</v>
      </c>
      <c r="X51" s="241"/>
      <c r="Y51" s="241"/>
      <c r="Z51" s="241"/>
    </row>
    <row r="52" spans="2:26" x14ac:dyDescent="0.2">
      <c r="W52" s="241" t="s">
        <v>304</v>
      </c>
      <c r="X52" s="241"/>
      <c r="Y52" s="241"/>
      <c r="Z52" s="241"/>
    </row>
  </sheetData>
  <mergeCells count="57">
    <mergeCell ref="B5:F5"/>
    <mergeCell ref="B6:F6"/>
    <mergeCell ref="B7:F7"/>
    <mergeCell ref="B8:F8"/>
    <mergeCell ref="A1:Z1"/>
    <mergeCell ref="A4:P4"/>
    <mergeCell ref="A3:Z3"/>
    <mergeCell ref="Q4:Z4"/>
    <mergeCell ref="B10:F10"/>
    <mergeCell ref="B11:F11"/>
    <mergeCell ref="B12:F12"/>
    <mergeCell ref="B13:F13"/>
    <mergeCell ref="B9:F9"/>
    <mergeCell ref="B26:F26"/>
    <mergeCell ref="B15:F15"/>
    <mergeCell ref="B16:F16"/>
    <mergeCell ref="B19:F19"/>
    <mergeCell ref="B20:F20"/>
    <mergeCell ref="B17:F17"/>
    <mergeCell ref="B18:F18"/>
    <mergeCell ref="B21:F21"/>
    <mergeCell ref="B22:F22"/>
    <mergeCell ref="B23:F23"/>
    <mergeCell ref="B24:F24"/>
    <mergeCell ref="B25:F25"/>
    <mergeCell ref="B34:F34"/>
    <mergeCell ref="B35:F35"/>
    <mergeCell ref="B36:F36"/>
    <mergeCell ref="B37:F37"/>
    <mergeCell ref="B27:F27"/>
    <mergeCell ref="B28:F28"/>
    <mergeCell ref="B29:F29"/>
    <mergeCell ref="B30:F30"/>
    <mergeCell ref="B31:F31"/>
    <mergeCell ref="B32:F32"/>
    <mergeCell ref="B38:F38"/>
    <mergeCell ref="H38:L38"/>
    <mergeCell ref="B39:F39"/>
    <mergeCell ref="H39:L39"/>
    <mergeCell ref="Q43:W43"/>
    <mergeCell ref="R38:V38"/>
    <mergeCell ref="B40:F40"/>
    <mergeCell ref="B41:F41"/>
    <mergeCell ref="B49:E49"/>
    <mergeCell ref="B51:F51"/>
    <mergeCell ref="W51:Z51"/>
    <mergeCell ref="W52:Z52"/>
    <mergeCell ref="R39:V39"/>
    <mergeCell ref="A47:M47"/>
    <mergeCell ref="B42:F42"/>
    <mergeCell ref="B43:F43"/>
    <mergeCell ref="G43:M43"/>
    <mergeCell ref="A46:Z46"/>
    <mergeCell ref="Q45:W45"/>
    <mergeCell ref="B44:F44"/>
    <mergeCell ref="B45:F45"/>
    <mergeCell ref="G45:M45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4486-0172-4CD0-A82A-EE9127E995B3}">
  <sheetPr>
    <pageSetUpPr fitToPage="1"/>
  </sheetPr>
  <dimension ref="A1:P51"/>
  <sheetViews>
    <sheetView topLeftCell="A36" workbookViewId="0">
      <selection activeCell="U29" sqref="U29"/>
    </sheetView>
  </sheetViews>
  <sheetFormatPr defaultRowHeight="14.25" x14ac:dyDescent="0.2"/>
  <cols>
    <col min="1" max="1" width="8" style="192" customWidth="1"/>
    <col min="2" max="5" width="9.140625" style="192"/>
    <col min="6" max="6" width="27.5703125" style="192" customWidth="1"/>
    <col min="7" max="14" width="9.28515625" style="192" bestFit="1" customWidth="1"/>
    <col min="15" max="15" width="10.140625" style="192" customWidth="1"/>
    <col min="16" max="16" width="9.28515625" style="192" bestFit="1" customWidth="1"/>
    <col min="17" max="16384" width="9.140625" style="192"/>
  </cols>
  <sheetData>
    <row r="1" spans="1:16" x14ac:dyDescent="0.2">
      <c r="A1" s="262" t="s">
        <v>315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3" spans="1:16" ht="15.75" customHeight="1" x14ac:dyDescent="0.2">
      <c r="A3" s="241" t="s">
        <v>301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5.75" customHeight="1" x14ac:dyDescent="0.2">
      <c r="A4" s="261" t="s">
        <v>299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x14ac:dyDescent="0.2">
      <c r="A5" s="153" t="s">
        <v>38</v>
      </c>
      <c r="B5" s="261"/>
      <c r="C5" s="261"/>
      <c r="D5" s="261"/>
      <c r="E5" s="261"/>
      <c r="F5" s="261"/>
      <c r="G5" s="193" t="s">
        <v>228</v>
      </c>
      <c r="H5" s="193" t="s">
        <v>229</v>
      </c>
      <c r="I5" s="193" t="s">
        <v>230</v>
      </c>
      <c r="J5" s="193" t="s">
        <v>231</v>
      </c>
      <c r="K5" s="193" t="s">
        <v>232</v>
      </c>
      <c r="L5" s="193" t="s">
        <v>233</v>
      </c>
      <c r="M5" s="193" t="s">
        <v>234</v>
      </c>
      <c r="N5" s="142" t="s">
        <v>276</v>
      </c>
      <c r="O5" s="142" t="s">
        <v>279</v>
      </c>
      <c r="P5" s="142" t="s">
        <v>283</v>
      </c>
    </row>
    <row r="6" spans="1:16" ht="15.75" x14ac:dyDescent="0.25">
      <c r="A6" s="153" t="s">
        <v>0</v>
      </c>
      <c r="B6" s="257" t="s">
        <v>235</v>
      </c>
      <c r="C6" s="257"/>
      <c r="D6" s="257"/>
      <c r="E6" s="257"/>
      <c r="F6" s="257"/>
      <c r="G6" s="197"/>
      <c r="H6" s="197"/>
      <c r="I6" s="197"/>
      <c r="J6" s="197"/>
      <c r="K6" s="197"/>
      <c r="L6" s="197"/>
      <c r="M6" s="197"/>
      <c r="N6" s="198"/>
      <c r="O6" s="198"/>
      <c r="P6" s="198"/>
    </row>
    <row r="7" spans="1:16" ht="15.75" x14ac:dyDescent="0.25">
      <c r="A7" s="153" t="s">
        <v>42</v>
      </c>
      <c r="B7" s="257" t="s">
        <v>236</v>
      </c>
      <c r="C7" s="257"/>
      <c r="D7" s="257"/>
      <c r="E7" s="257"/>
      <c r="F7" s="257"/>
      <c r="G7" s="197"/>
      <c r="H7" s="198">
        <v>2</v>
      </c>
      <c r="I7" s="198"/>
      <c r="J7" s="198"/>
      <c r="K7" s="198"/>
      <c r="L7" s="198"/>
      <c r="M7" s="198">
        <v>4</v>
      </c>
      <c r="N7" s="198"/>
      <c r="O7" s="198"/>
      <c r="P7" s="198"/>
    </row>
    <row r="8" spans="1:16" ht="15.75" x14ac:dyDescent="0.25">
      <c r="A8" s="153" t="s">
        <v>43</v>
      </c>
      <c r="B8" s="258" t="s">
        <v>237</v>
      </c>
      <c r="C8" s="259"/>
      <c r="D8" s="259"/>
      <c r="E8" s="259"/>
      <c r="F8" s="260"/>
      <c r="G8" s="197"/>
      <c r="H8" s="198">
        <v>2.5</v>
      </c>
      <c r="I8" s="198"/>
      <c r="J8" s="198"/>
      <c r="K8" s="198"/>
      <c r="L8" s="198"/>
      <c r="M8" s="198">
        <v>6</v>
      </c>
      <c r="N8" s="198"/>
      <c r="O8" s="198"/>
      <c r="P8" s="198"/>
    </row>
    <row r="9" spans="1:16" ht="15.75" x14ac:dyDescent="0.25">
      <c r="A9" s="153" t="s">
        <v>44</v>
      </c>
      <c r="B9" s="258" t="s">
        <v>238</v>
      </c>
      <c r="C9" s="259"/>
      <c r="D9" s="259"/>
      <c r="E9" s="259"/>
      <c r="F9" s="260"/>
      <c r="G9" s="197"/>
      <c r="H9" s="198">
        <v>2</v>
      </c>
      <c r="I9" s="198"/>
      <c r="J9" s="198"/>
      <c r="K9" s="198"/>
      <c r="L9" s="198"/>
      <c r="M9" s="198">
        <v>4</v>
      </c>
      <c r="N9" s="198"/>
      <c r="O9" s="198"/>
      <c r="P9" s="198"/>
    </row>
    <row r="10" spans="1:16" ht="15.75" x14ac:dyDescent="0.25">
      <c r="A10" s="153" t="s">
        <v>45</v>
      </c>
      <c r="B10" s="257" t="s">
        <v>239</v>
      </c>
      <c r="C10" s="257"/>
      <c r="D10" s="257"/>
      <c r="E10" s="257"/>
      <c r="F10" s="257"/>
      <c r="G10" s="198"/>
      <c r="H10" s="198"/>
      <c r="I10" s="198">
        <v>1.2</v>
      </c>
      <c r="J10" s="198">
        <v>1.5</v>
      </c>
      <c r="K10" s="198">
        <v>1</v>
      </c>
      <c r="L10" s="198">
        <v>1.5</v>
      </c>
      <c r="M10" s="198"/>
      <c r="N10" s="198">
        <v>1.5</v>
      </c>
      <c r="O10" s="198">
        <v>1.5</v>
      </c>
      <c r="P10" s="198">
        <v>1.5</v>
      </c>
    </row>
    <row r="11" spans="1:16" ht="15.75" x14ac:dyDescent="0.25">
      <c r="A11" s="153" t="s">
        <v>46</v>
      </c>
      <c r="B11" s="257" t="s">
        <v>240</v>
      </c>
      <c r="C11" s="257"/>
      <c r="D11" s="257"/>
      <c r="E11" s="257"/>
      <c r="F11" s="257"/>
      <c r="G11" s="198"/>
      <c r="H11" s="198">
        <v>0.5</v>
      </c>
      <c r="I11" s="198">
        <v>0.5</v>
      </c>
      <c r="J11" s="198">
        <v>0.5</v>
      </c>
      <c r="K11" s="198"/>
      <c r="L11" s="198">
        <v>0.5</v>
      </c>
      <c r="M11" s="198">
        <v>0.5</v>
      </c>
      <c r="N11" s="198">
        <v>0.5</v>
      </c>
      <c r="O11" s="198">
        <v>0.5</v>
      </c>
      <c r="P11" s="198">
        <v>0.5</v>
      </c>
    </row>
    <row r="12" spans="1:16" ht="15.75" x14ac:dyDescent="0.25">
      <c r="A12" s="153" t="s">
        <v>47</v>
      </c>
      <c r="B12" s="257" t="s">
        <v>241</v>
      </c>
      <c r="C12" s="257"/>
      <c r="D12" s="257"/>
      <c r="E12" s="257"/>
      <c r="F12" s="257"/>
      <c r="G12" s="198"/>
      <c r="H12" s="198">
        <v>8</v>
      </c>
      <c r="I12" s="198"/>
      <c r="J12" s="198"/>
      <c r="K12" s="198">
        <v>6</v>
      </c>
      <c r="L12" s="198"/>
      <c r="M12" s="198"/>
      <c r="N12" s="198"/>
      <c r="O12" s="198"/>
      <c r="P12" s="198"/>
    </row>
    <row r="13" spans="1:16" ht="15.75" x14ac:dyDescent="0.25">
      <c r="A13" s="153" t="s">
        <v>48</v>
      </c>
      <c r="B13" s="257" t="s">
        <v>242</v>
      </c>
      <c r="C13" s="257"/>
      <c r="D13" s="257"/>
      <c r="E13" s="257"/>
      <c r="F13" s="257"/>
      <c r="G13" s="198"/>
      <c r="H13" s="198"/>
      <c r="I13" s="198"/>
      <c r="J13" s="198"/>
      <c r="K13" s="198">
        <v>8</v>
      </c>
      <c r="L13" s="198"/>
      <c r="M13" s="198"/>
      <c r="N13" s="198"/>
      <c r="O13" s="198"/>
      <c r="P13" s="198"/>
    </row>
    <row r="14" spans="1:16" ht="15.75" x14ac:dyDescent="0.25">
      <c r="A14" s="153" t="s">
        <v>49</v>
      </c>
      <c r="B14" s="195" t="s">
        <v>243</v>
      </c>
      <c r="C14" s="195"/>
      <c r="D14" s="195"/>
      <c r="E14" s="195"/>
      <c r="F14" s="194"/>
      <c r="G14" s="198"/>
      <c r="H14" s="198">
        <v>0.4</v>
      </c>
      <c r="I14" s="198"/>
      <c r="J14" s="198"/>
      <c r="K14" s="198">
        <v>0.2</v>
      </c>
      <c r="L14" s="198"/>
      <c r="M14" s="198"/>
      <c r="N14" s="198"/>
      <c r="O14" s="198"/>
      <c r="P14" s="198"/>
    </row>
    <row r="15" spans="1:16" ht="15.75" x14ac:dyDescent="0.25">
      <c r="A15" s="153" t="s">
        <v>1</v>
      </c>
      <c r="B15" s="257" t="s">
        <v>244</v>
      </c>
      <c r="C15" s="257"/>
      <c r="D15" s="257"/>
      <c r="E15" s="257"/>
      <c r="F15" s="257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16" ht="15.75" x14ac:dyDescent="0.25">
      <c r="A16" s="153" t="s">
        <v>50</v>
      </c>
      <c r="B16" s="257" t="s">
        <v>236</v>
      </c>
      <c r="C16" s="257"/>
      <c r="D16" s="257"/>
      <c r="E16" s="257"/>
      <c r="F16" s="257"/>
      <c r="G16" s="198"/>
      <c r="H16" s="198">
        <v>20</v>
      </c>
      <c r="I16" s="198"/>
      <c r="J16" s="198"/>
      <c r="K16" s="198"/>
      <c r="L16" s="198"/>
      <c r="M16" s="198"/>
      <c r="N16" s="198"/>
      <c r="O16" s="198"/>
      <c r="P16" s="198"/>
    </row>
    <row r="17" spans="1:16" ht="15.75" x14ac:dyDescent="0.25">
      <c r="A17" s="153" t="s">
        <v>51</v>
      </c>
      <c r="B17" s="258" t="s">
        <v>237</v>
      </c>
      <c r="C17" s="259"/>
      <c r="D17" s="259"/>
      <c r="E17" s="259"/>
      <c r="F17" s="260"/>
      <c r="G17" s="198"/>
      <c r="H17" s="198">
        <v>25</v>
      </c>
      <c r="I17" s="198"/>
      <c r="J17" s="198"/>
      <c r="K17" s="198"/>
      <c r="L17" s="198"/>
      <c r="M17" s="198"/>
      <c r="N17" s="198"/>
      <c r="O17" s="198"/>
      <c r="P17" s="198"/>
    </row>
    <row r="18" spans="1:16" ht="15.75" x14ac:dyDescent="0.25">
      <c r="A18" s="153" t="s">
        <v>206</v>
      </c>
      <c r="B18" s="258" t="s">
        <v>238</v>
      </c>
      <c r="C18" s="259"/>
      <c r="D18" s="259"/>
      <c r="E18" s="259"/>
      <c r="F18" s="260"/>
      <c r="G18" s="198"/>
      <c r="H18" s="198">
        <v>20</v>
      </c>
      <c r="I18" s="198"/>
      <c r="J18" s="198"/>
      <c r="K18" s="198"/>
      <c r="L18" s="198"/>
      <c r="M18" s="198"/>
      <c r="N18" s="198"/>
      <c r="O18" s="198"/>
      <c r="P18" s="198"/>
    </row>
    <row r="19" spans="1:16" ht="15.75" x14ac:dyDescent="0.25">
      <c r="A19" s="153" t="s">
        <v>207</v>
      </c>
      <c r="B19" s="257" t="s">
        <v>239</v>
      </c>
      <c r="C19" s="257"/>
      <c r="D19" s="257"/>
      <c r="E19" s="257"/>
      <c r="F19" s="257"/>
      <c r="G19" s="198"/>
      <c r="H19" s="198"/>
      <c r="I19" s="198"/>
      <c r="J19" s="198">
        <v>10</v>
      </c>
      <c r="K19" s="198">
        <v>5</v>
      </c>
      <c r="L19" s="198">
        <v>10</v>
      </c>
      <c r="M19" s="198"/>
      <c r="N19" s="198">
        <v>10</v>
      </c>
      <c r="O19" s="198">
        <v>10</v>
      </c>
      <c r="P19" s="198">
        <v>10</v>
      </c>
    </row>
    <row r="20" spans="1:16" ht="15.75" x14ac:dyDescent="0.25">
      <c r="A20" s="153" t="s">
        <v>212</v>
      </c>
      <c r="B20" s="257" t="s">
        <v>240</v>
      </c>
      <c r="C20" s="257"/>
      <c r="D20" s="257"/>
      <c r="E20" s="257"/>
      <c r="F20" s="257"/>
      <c r="G20" s="198"/>
      <c r="H20" s="198">
        <v>5</v>
      </c>
      <c r="I20" s="198"/>
      <c r="J20" s="198">
        <v>10</v>
      </c>
      <c r="K20" s="198"/>
      <c r="L20" s="198">
        <v>10</v>
      </c>
      <c r="M20" s="198"/>
      <c r="N20" s="198">
        <v>5</v>
      </c>
      <c r="O20" s="198">
        <v>5</v>
      </c>
      <c r="P20" s="198">
        <v>5</v>
      </c>
    </row>
    <row r="21" spans="1:16" ht="15.75" x14ac:dyDescent="0.25">
      <c r="A21" s="153" t="s">
        <v>214</v>
      </c>
      <c r="B21" s="257" t="s">
        <v>245</v>
      </c>
      <c r="C21" s="257"/>
      <c r="D21" s="257"/>
      <c r="E21" s="257"/>
      <c r="F21" s="257"/>
      <c r="G21" s="198"/>
      <c r="H21" s="198"/>
      <c r="I21" s="198"/>
      <c r="J21" s="198"/>
      <c r="K21" s="198">
        <v>30</v>
      </c>
      <c r="L21" s="198"/>
      <c r="M21" s="198"/>
      <c r="N21" s="198"/>
      <c r="O21" s="198"/>
      <c r="P21" s="198"/>
    </row>
    <row r="22" spans="1:16" ht="15.75" x14ac:dyDescent="0.25">
      <c r="A22" s="153" t="s">
        <v>217</v>
      </c>
      <c r="B22" s="257" t="s">
        <v>242</v>
      </c>
      <c r="C22" s="257"/>
      <c r="D22" s="257"/>
      <c r="E22" s="257"/>
      <c r="F22" s="257"/>
      <c r="G22" s="198"/>
      <c r="H22" s="198"/>
      <c r="I22" s="198"/>
      <c r="J22" s="198"/>
      <c r="K22" s="198">
        <v>40</v>
      </c>
      <c r="L22" s="198"/>
      <c r="M22" s="198"/>
      <c r="N22" s="198"/>
      <c r="O22" s="198"/>
      <c r="P22" s="198"/>
    </row>
    <row r="23" spans="1:16" ht="15.75" x14ac:dyDescent="0.25">
      <c r="A23" s="153" t="s">
        <v>2</v>
      </c>
      <c r="B23" s="257" t="s">
        <v>246</v>
      </c>
      <c r="C23" s="257"/>
      <c r="D23" s="257"/>
      <c r="E23" s="257"/>
      <c r="F23" s="257"/>
      <c r="G23" s="198"/>
      <c r="H23" s="198"/>
      <c r="I23" s="198"/>
      <c r="J23" s="198"/>
      <c r="K23" s="198"/>
      <c r="L23" s="198"/>
      <c r="M23" s="198"/>
      <c r="N23" s="198"/>
      <c r="O23" s="198"/>
      <c r="P23" s="198"/>
    </row>
    <row r="24" spans="1:16" ht="15.75" x14ac:dyDescent="0.25">
      <c r="A24" s="153" t="s">
        <v>52</v>
      </c>
      <c r="B24" s="257" t="s">
        <v>247</v>
      </c>
      <c r="C24" s="257"/>
      <c r="D24" s="257"/>
      <c r="E24" s="257"/>
      <c r="F24" s="257"/>
      <c r="G24" s="198"/>
      <c r="H24" s="198">
        <v>25</v>
      </c>
      <c r="I24" s="198">
        <v>25</v>
      </c>
      <c r="J24" s="198"/>
      <c r="K24" s="198">
        <v>12</v>
      </c>
      <c r="L24" s="198"/>
      <c r="M24" s="198"/>
      <c r="N24" s="198"/>
      <c r="O24" s="198"/>
      <c r="P24" s="198"/>
    </row>
    <row r="25" spans="1:16" ht="15.75" x14ac:dyDescent="0.25">
      <c r="A25" s="153" t="s">
        <v>53</v>
      </c>
      <c r="B25" s="257" t="s">
        <v>248</v>
      </c>
      <c r="C25" s="257"/>
      <c r="D25" s="257"/>
      <c r="E25" s="257"/>
      <c r="F25" s="257"/>
      <c r="G25" s="198"/>
      <c r="H25" s="198">
        <v>55</v>
      </c>
      <c r="I25" s="198">
        <v>25</v>
      </c>
      <c r="J25" s="198"/>
      <c r="K25" s="198">
        <v>12</v>
      </c>
      <c r="L25" s="198">
        <v>25</v>
      </c>
      <c r="M25" s="198"/>
      <c r="N25" s="198"/>
      <c r="O25" s="198"/>
      <c r="P25" s="198"/>
    </row>
    <row r="26" spans="1:16" ht="15.75" x14ac:dyDescent="0.25">
      <c r="A26" s="153" t="s">
        <v>249</v>
      </c>
      <c r="B26" s="257" t="s">
        <v>250</v>
      </c>
      <c r="C26" s="257"/>
      <c r="D26" s="257"/>
      <c r="E26" s="257"/>
      <c r="F26" s="257"/>
      <c r="G26" s="198"/>
      <c r="H26" s="198"/>
      <c r="I26" s="198"/>
      <c r="J26" s="198"/>
      <c r="K26" s="198"/>
      <c r="L26" s="198"/>
      <c r="M26" s="198">
        <v>25</v>
      </c>
      <c r="N26" s="198"/>
      <c r="O26" s="198"/>
      <c r="P26" s="198"/>
    </row>
    <row r="27" spans="1:16" ht="15.75" x14ac:dyDescent="0.25">
      <c r="A27" s="153" t="s">
        <v>251</v>
      </c>
      <c r="B27" s="257" t="s">
        <v>252</v>
      </c>
      <c r="C27" s="257"/>
      <c r="D27" s="257"/>
      <c r="E27" s="257"/>
      <c r="F27" s="257"/>
      <c r="G27" s="198"/>
      <c r="H27" s="198"/>
      <c r="I27" s="198"/>
      <c r="J27" s="198"/>
      <c r="K27" s="198"/>
      <c r="L27" s="198"/>
      <c r="M27" s="198">
        <v>80</v>
      </c>
      <c r="N27" s="198"/>
      <c r="O27" s="198"/>
      <c r="P27" s="198"/>
    </row>
    <row r="28" spans="1:16" ht="15.75" x14ac:dyDescent="0.25">
      <c r="A28" s="153" t="s">
        <v>253</v>
      </c>
      <c r="B28" s="257" t="s">
        <v>254</v>
      </c>
      <c r="C28" s="257"/>
      <c r="D28" s="257"/>
      <c r="E28" s="257"/>
      <c r="F28" s="257"/>
      <c r="G28" s="198"/>
      <c r="H28" s="198"/>
      <c r="I28" s="198"/>
      <c r="J28" s="198"/>
      <c r="K28" s="198"/>
      <c r="L28" s="198"/>
      <c r="M28" s="198">
        <v>170</v>
      </c>
      <c r="N28" s="198"/>
      <c r="O28" s="198"/>
      <c r="P28" s="198"/>
    </row>
    <row r="29" spans="1:16" ht="15.75" x14ac:dyDescent="0.25">
      <c r="A29" s="153" t="s">
        <v>255</v>
      </c>
      <c r="B29" s="257" t="s">
        <v>256</v>
      </c>
      <c r="C29" s="257"/>
      <c r="D29" s="257"/>
      <c r="E29" s="257"/>
      <c r="F29" s="257"/>
      <c r="G29" s="198"/>
      <c r="H29" s="198"/>
      <c r="I29" s="198">
        <v>7</v>
      </c>
      <c r="J29" s="198"/>
      <c r="K29" s="198">
        <v>7</v>
      </c>
      <c r="L29" s="198">
        <v>7</v>
      </c>
      <c r="M29" s="198"/>
      <c r="N29" s="198"/>
      <c r="O29" s="198"/>
      <c r="P29" s="198"/>
    </row>
    <row r="30" spans="1:16" ht="15.75" x14ac:dyDescent="0.25">
      <c r="A30" s="153" t="s">
        <v>257</v>
      </c>
      <c r="B30" s="257" t="s">
        <v>258</v>
      </c>
      <c r="C30" s="257"/>
      <c r="D30" s="257"/>
      <c r="E30" s="257"/>
      <c r="F30" s="257"/>
      <c r="G30" s="198">
        <v>5</v>
      </c>
      <c r="H30" s="198"/>
      <c r="I30" s="198"/>
      <c r="J30" s="198"/>
      <c r="K30" s="198"/>
      <c r="L30" s="198"/>
      <c r="M30" s="198"/>
      <c r="N30" s="198"/>
      <c r="O30" s="198"/>
      <c r="P30" s="198"/>
    </row>
    <row r="31" spans="1:16" ht="15.75" x14ac:dyDescent="0.25">
      <c r="A31" s="153" t="s">
        <v>259</v>
      </c>
      <c r="B31" s="257" t="s">
        <v>260</v>
      </c>
      <c r="C31" s="257"/>
      <c r="D31" s="257"/>
      <c r="E31" s="257"/>
      <c r="F31" s="257"/>
      <c r="G31" s="198"/>
      <c r="H31" s="198">
        <v>15</v>
      </c>
      <c r="I31" s="198">
        <v>15</v>
      </c>
      <c r="J31" s="198">
        <v>15</v>
      </c>
      <c r="K31" s="198">
        <v>7</v>
      </c>
      <c r="L31" s="198">
        <v>15</v>
      </c>
      <c r="M31" s="198"/>
      <c r="N31" s="198"/>
      <c r="O31" s="198"/>
      <c r="P31" s="198"/>
    </row>
    <row r="32" spans="1:16" ht="15.75" x14ac:dyDescent="0.25">
      <c r="A32" s="153" t="s">
        <v>261</v>
      </c>
      <c r="B32" s="258" t="s">
        <v>262</v>
      </c>
      <c r="C32" s="259"/>
      <c r="D32" s="259"/>
      <c r="E32" s="259"/>
      <c r="F32" s="260"/>
      <c r="G32" s="198"/>
      <c r="H32" s="198">
        <v>60</v>
      </c>
      <c r="I32" s="198"/>
      <c r="J32" s="198"/>
      <c r="K32" s="198"/>
      <c r="L32" s="198"/>
      <c r="M32" s="198"/>
      <c r="N32" s="198"/>
      <c r="O32" s="198"/>
      <c r="P32" s="198"/>
    </row>
    <row r="33" spans="1:16" ht="15.75" x14ac:dyDescent="0.25">
      <c r="A33" s="153" t="s">
        <v>277</v>
      </c>
      <c r="B33" s="195" t="s">
        <v>278</v>
      </c>
      <c r="C33" s="195"/>
      <c r="D33" s="195"/>
      <c r="E33" s="195"/>
      <c r="F33" s="194"/>
      <c r="G33" s="198"/>
      <c r="H33" s="198"/>
      <c r="I33" s="198"/>
      <c r="J33" s="198"/>
      <c r="K33" s="198"/>
      <c r="L33" s="198"/>
      <c r="M33" s="198"/>
      <c r="N33" s="198">
        <v>5</v>
      </c>
      <c r="O33" s="198"/>
      <c r="P33" s="198"/>
    </row>
    <row r="34" spans="1:16" ht="12.75" customHeight="1" x14ac:dyDescent="0.25">
      <c r="A34" s="153" t="s">
        <v>280</v>
      </c>
      <c r="B34" s="257" t="s">
        <v>281</v>
      </c>
      <c r="C34" s="257"/>
      <c r="D34" s="257"/>
      <c r="E34" s="257"/>
      <c r="F34" s="257"/>
      <c r="G34" s="198"/>
      <c r="H34" s="198">
        <v>7</v>
      </c>
      <c r="I34" s="198"/>
      <c r="J34" s="198"/>
      <c r="K34" s="198"/>
      <c r="L34" s="198"/>
      <c r="M34" s="198"/>
      <c r="N34" s="198"/>
      <c r="O34" s="198"/>
      <c r="P34" s="198"/>
    </row>
    <row r="35" spans="1:16" ht="15.75" x14ac:dyDescent="0.25">
      <c r="A35" s="153" t="s">
        <v>282</v>
      </c>
      <c r="B35" s="257" t="s">
        <v>284</v>
      </c>
      <c r="C35" s="257"/>
      <c r="D35" s="257"/>
      <c r="E35" s="257"/>
      <c r="F35" s="257"/>
      <c r="G35" s="198"/>
      <c r="H35" s="198"/>
      <c r="I35" s="198"/>
      <c r="J35" s="198"/>
      <c r="K35" s="198"/>
      <c r="L35" s="198"/>
      <c r="M35" s="198"/>
      <c r="N35" s="198"/>
      <c r="O35" s="198">
        <v>7</v>
      </c>
      <c r="P35" s="198">
        <v>7</v>
      </c>
    </row>
    <row r="36" spans="1:16" ht="15.75" x14ac:dyDescent="0.25">
      <c r="A36" s="153" t="s">
        <v>3</v>
      </c>
      <c r="B36" s="257" t="s">
        <v>263</v>
      </c>
      <c r="C36" s="257"/>
      <c r="D36" s="257"/>
      <c r="E36" s="257"/>
      <c r="F36" s="257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16" ht="15.75" x14ac:dyDescent="0.25">
      <c r="A37" s="153" t="s">
        <v>54</v>
      </c>
      <c r="B37" s="257" t="s">
        <v>264</v>
      </c>
      <c r="C37" s="257"/>
      <c r="D37" s="257"/>
      <c r="E37" s="257"/>
      <c r="F37" s="257"/>
      <c r="G37" s="198"/>
      <c r="H37" s="198">
        <v>40</v>
      </c>
      <c r="I37" s="198"/>
      <c r="J37" s="198"/>
      <c r="K37" s="198"/>
      <c r="L37" s="198"/>
      <c r="M37" s="198"/>
      <c r="N37" s="198"/>
      <c r="O37" s="198"/>
      <c r="P37" s="198"/>
    </row>
    <row r="38" spans="1:16" ht="15.75" x14ac:dyDescent="0.25">
      <c r="A38" s="153" t="s">
        <v>55</v>
      </c>
      <c r="B38" s="257" t="s">
        <v>265</v>
      </c>
      <c r="C38" s="257"/>
      <c r="D38" s="257"/>
      <c r="E38" s="257"/>
      <c r="F38" s="257"/>
      <c r="G38" s="198"/>
      <c r="H38" s="255">
        <v>30</v>
      </c>
      <c r="I38" s="255"/>
      <c r="J38" s="255"/>
      <c r="K38" s="255"/>
      <c r="L38" s="255"/>
      <c r="M38" s="198"/>
      <c r="N38" s="198"/>
      <c r="O38" s="198"/>
      <c r="P38" s="198"/>
    </row>
    <row r="39" spans="1:16" ht="15.75" x14ac:dyDescent="0.25">
      <c r="A39" s="153" t="s">
        <v>56</v>
      </c>
      <c r="B39" s="257" t="s">
        <v>266</v>
      </c>
      <c r="C39" s="257"/>
      <c r="D39" s="257"/>
      <c r="E39" s="257"/>
      <c r="F39" s="257"/>
      <c r="G39" s="198"/>
      <c r="H39" s="255" t="s">
        <v>267</v>
      </c>
      <c r="I39" s="255"/>
      <c r="J39" s="255"/>
      <c r="K39" s="255"/>
      <c r="L39" s="255"/>
      <c r="M39" s="198"/>
      <c r="N39" s="198"/>
      <c r="O39" s="198"/>
      <c r="P39" s="198"/>
    </row>
    <row r="40" spans="1:16" ht="15.75" x14ac:dyDescent="0.25">
      <c r="A40" s="153" t="s">
        <v>57</v>
      </c>
      <c r="B40" s="257" t="s">
        <v>268</v>
      </c>
      <c r="C40" s="257"/>
      <c r="D40" s="257"/>
      <c r="E40" s="257"/>
      <c r="F40" s="257"/>
      <c r="G40" s="198"/>
      <c r="H40" s="198" t="s">
        <v>267</v>
      </c>
      <c r="I40" s="198"/>
      <c r="J40" s="198"/>
      <c r="K40" s="198"/>
      <c r="L40" s="198"/>
      <c r="M40" s="198"/>
      <c r="N40" s="198"/>
      <c r="O40" s="198"/>
      <c r="P40" s="198"/>
    </row>
    <row r="41" spans="1:16" ht="15.75" x14ac:dyDescent="0.25">
      <c r="A41" s="153" t="s">
        <v>269</v>
      </c>
      <c r="B41" s="257" t="s">
        <v>270</v>
      </c>
      <c r="C41" s="257"/>
      <c r="D41" s="257"/>
      <c r="E41" s="257"/>
      <c r="F41" s="257"/>
      <c r="G41" s="198"/>
      <c r="H41" s="198"/>
      <c r="I41" s="198" t="s">
        <v>267</v>
      </c>
      <c r="J41" s="198"/>
      <c r="K41" s="198"/>
      <c r="L41" s="198"/>
      <c r="M41" s="198"/>
      <c r="N41" s="198"/>
      <c r="O41" s="198"/>
      <c r="P41" s="198"/>
    </row>
    <row r="42" spans="1:16" ht="15.75" x14ac:dyDescent="0.25">
      <c r="A42" s="153" t="s">
        <v>271</v>
      </c>
      <c r="B42" s="257" t="s">
        <v>272</v>
      </c>
      <c r="C42" s="257"/>
      <c r="D42" s="257"/>
      <c r="E42" s="257"/>
      <c r="F42" s="257"/>
      <c r="G42" s="198"/>
      <c r="H42" s="198">
        <v>35</v>
      </c>
      <c r="I42" s="198">
        <v>30</v>
      </c>
      <c r="J42" s="198"/>
      <c r="K42" s="198">
        <v>20</v>
      </c>
      <c r="L42" s="198"/>
      <c r="M42" s="198">
        <v>65</v>
      </c>
      <c r="N42" s="198"/>
      <c r="O42" s="198"/>
      <c r="P42" s="198"/>
    </row>
    <row r="43" spans="1:16" ht="15.75" x14ac:dyDescent="0.25">
      <c r="A43" s="153" t="s">
        <v>4</v>
      </c>
      <c r="B43" s="257" t="s">
        <v>291</v>
      </c>
      <c r="C43" s="257"/>
      <c r="D43" s="257"/>
      <c r="E43" s="257"/>
      <c r="F43" s="257"/>
      <c r="G43" s="255"/>
      <c r="H43" s="255"/>
      <c r="I43" s="255"/>
      <c r="J43" s="255"/>
      <c r="K43" s="255"/>
      <c r="L43" s="255"/>
      <c r="M43" s="255"/>
      <c r="N43" s="198"/>
      <c r="O43" s="198"/>
      <c r="P43" s="198"/>
    </row>
    <row r="44" spans="1:16" ht="15.75" x14ac:dyDescent="0.25">
      <c r="A44" s="153" t="s">
        <v>58</v>
      </c>
      <c r="B44" s="257" t="s">
        <v>292</v>
      </c>
      <c r="C44" s="257"/>
      <c r="D44" s="257"/>
      <c r="E44" s="257"/>
      <c r="F44" s="257"/>
      <c r="G44" s="198"/>
      <c r="H44" s="198"/>
      <c r="I44" s="198"/>
      <c r="J44" s="198"/>
      <c r="K44" s="198">
        <v>80</v>
      </c>
      <c r="L44" s="198">
        <v>120</v>
      </c>
      <c r="M44" s="198"/>
      <c r="N44" s="198"/>
      <c r="O44" s="198"/>
      <c r="P44" s="198"/>
    </row>
    <row r="45" spans="1:16" ht="15.75" x14ac:dyDescent="0.25">
      <c r="A45" s="153" t="s">
        <v>5</v>
      </c>
      <c r="B45" s="257" t="s">
        <v>273</v>
      </c>
      <c r="C45" s="257"/>
      <c r="D45" s="257"/>
      <c r="E45" s="257"/>
      <c r="F45" s="257"/>
      <c r="G45" s="255">
        <v>200</v>
      </c>
      <c r="H45" s="255"/>
      <c r="I45" s="255"/>
      <c r="J45" s="255"/>
      <c r="K45" s="255"/>
      <c r="L45" s="255"/>
      <c r="M45" s="255"/>
      <c r="N45" s="198"/>
      <c r="O45" s="198"/>
      <c r="P45" s="198"/>
    </row>
    <row r="46" spans="1:16" x14ac:dyDescent="0.2">
      <c r="A46" s="256" t="s">
        <v>274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</row>
    <row r="47" spans="1:16" x14ac:dyDescent="0.2">
      <c r="A47" s="256" t="s">
        <v>275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172"/>
      <c r="O47" s="172"/>
      <c r="P47" s="172"/>
    </row>
    <row r="49" spans="2:6" x14ac:dyDescent="0.2">
      <c r="B49" s="254" t="s">
        <v>305</v>
      </c>
      <c r="C49" s="254"/>
      <c r="D49" s="254"/>
      <c r="E49" s="254"/>
      <c r="F49" s="196"/>
    </row>
    <row r="50" spans="2:6" x14ac:dyDescent="0.2">
      <c r="B50" s="196" t="s">
        <v>302</v>
      </c>
      <c r="C50" s="196"/>
      <c r="D50" s="196"/>
      <c r="E50" s="196"/>
      <c r="F50" s="196"/>
    </row>
    <row r="51" spans="2:6" x14ac:dyDescent="0.2">
      <c r="B51" s="254" t="s">
        <v>303</v>
      </c>
      <c r="C51" s="254"/>
      <c r="D51" s="254"/>
      <c r="E51" s="254"/>
      <c r="F51" s="254"/>
    </row>
  </sheetData>
  <mergeCells count="50">
    <mergeCell ref="A1:P1"/>
    <mergeCell ref="A3:P3"/>
    <mergeCell ref="A4:P4"/>
    <mergeCell ref="B5:F5"/>
    <mergeCell ref="B6:F6"/>
    <mergeCell ref="B19:F19"/>
    <mergeCell ref="B7:F7"/>
    <mergeCell ref="B8:F8"/>
    <mergeCell ref="B9:F9"/>
    <mergeCell ref="B10:F10"/>
    <mergeCell ref="B11:F11"/>
    <mergeCell ref="B12:F12"/>
    <mergeCell ref="B13:F13"/>
    <mergeCell ref="B15:F15"/>
    <mergeCell ref="B16:F16"/>
    <mergeCell ref="B17:F17"/>
    <mergeCell ref="B18:F18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H38:L38"/>
    <mergeCell ref="B39:F39"/>
    <mergeCell ref="H39:L39"/>
    <mergeCell ref="B40:F40"/>
    <mergeCell ref="B32:F32"/>
    <mergeCell ref="B34:F34"/>
    <mergeCell ref="B35:F35"/>
    <mergeCell ref="B36:F36"/>
    <mergeCell ref="B37:F37"/>
    <mergeCell ref="B38:F38"/>
    <mergeCell ref="B41:F41"/>
    <mergeCell ref="B42:F42"/>
    <mergeCell ref="B43:F43"/>
    <mergeCell ref="G43:M43"/>
    <mergeCell ref="B44:F44"/>
    <mergeCell ref="B51:F51"/>
    <mergeCell ref="B45:F45"/>
    <mergeCell ref="G45:M45"/>
    <mergeCell ref="A46:P46"/>
    <mergeCell ref="A47:M47"/>
    <mergeCell ref="B49:E49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POGREBNO</vt:lpstr>
      <vt:lpstr>GROBNICE</vt:lpstr>
      <vt:lpstr>TRŽNICA</vt:lpstr>
      <vt:lpstr>RIBARNICA</vt:lpstr>
      <vt:lpstr>TERMINAL</vt:lpstr>
      <vt:lpstr>PAUK</vt:lpstr>
      <vt:lpstr>PARKIRALIŠTA</vt:lpstr>
      <vt:lpstr>PARKIRALIŠTA-EURO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Đirlić</dc:creator>
  <cp:lastModifiedBy>Mirjana Đirlić</cp:lastModifiedBy>
  <cp:lastPrinted>2023-03-31T07:07:45Z</cp:lastPrinted>
  <dcterms:created xsi:type="dcterms:W3CDTF">2019-06-13T09:11:38Z</dcterms:created>
  <dcterms:modified xsi:type="dcterms:W3CDTF">2024-03-12T10:16:14Z</dcterms:modified>
</cp:coreProperties>
</file>