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JENICI 2025\"/>
    </mc:Choice>
  </mc:AlternateContent>
  <xr:revisionPtr revIDLastSave="0" documentId="13_ncr:1_{C249D4E6-DCD1-4B9C-98F5-3368ED300C98}" xr6:coauthVersionLast="47" xr6:coauthVersionMax="47" xr10:uidLastSave="{00000000-0000-0000-0000-000000000000}"/>
  <bookViews>
    <workbookView xWindow="-120" yWindow="-120" windowWidth="20730" windowHeight="11160" xr2:uid="{8A583DD3-C949-4C8F-8B3E-FB299B212B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D59" i="1"/>
  <c r="D58" i="1"/>
  <c r="D57" i="1"/>
  <c r="D56" i="1"/>
  <c r="D54" i="1"/>
  <c r="D53" i="1"/>
  <c r="D51" i="1"/>
  <c r="D50" i="1"/>
  <c r="D49" i="1"/>
  <c r="D48" i="1"/>
  <c r="D46" i="1"/>
  <c r="D45" i="1"/>
  <c r="D44" i="1"/>
  <c r="D43" i="1"/>
  <c r="D40" i="1"/>
  <c r="D39" i="1"/>
  <c r="D38" i="1"/>
  <c r="D36" i="1"/>
  <c r="D35" i="1"/>
  <c r="D33" i="1"/>
  <c r="D32" i="1"/>
  <c r="D30" i="1"/>
  <c r="D29" i="1"/>
  <c r="D28" i="1"/>
  <c r="D26" i="1"/>
  <c r="D25" i="1"/>
  <c r="D24" i="1"/>
  <c r="D23" i="1"/>
  <c r="D22" i="1"/>
  <c r="D21" i="1"/>
  <c r="D20" i="1"/>
  <c r="D19" i="1"/>
  <c r="D17" i="1"/>
  <c r="D16" i="1"/>
  <c r="D15" i="1"/>
  <c r="D13" i="1"/>
  <c r="G15" i="1"/>
  <c r="G17" i="1"/>
  <c r="G19" i="1"/>
  <c r="G20" i="1"/>
  <c r="G21" i="1"/>
  <c r="G24" i="1"/>
  <c r="G25" i="1"/>
  <c r="G26" i="1"/>
  <c r="G29" i="1"/>
  <c r="G32" i="1"/>
  <c r="G33" i="1"/>
  <c r="G35" i="1"/>
  <c r="G38" i="1"/>
  <c r="G39" i="1"/>
  <c r="G43" i="1"/>
  <c r="G44" i="1"/>
  <c r="G45" i="1"/>
  <c r="G48" i="1"/>
  <c r="G49" i="1"/>
  <c r="G50" i="1"/>
  <c r="G51" i="1"/>
  <c r="G54" i="1"/>
  <c r="G56" i="1"/>
  <c r="G57" i="1"/>
  <c r="G59" i="1"/>
  <c r="G60" i="1"/>
  <c r="F60" i="1"/>
  <c r="F26" i="1"/>
  <c r="F59" i="1"/>
  <c r="F57" i="1"/>
  <c r="F56" i="1"/>
  <c r="F54" i="1"/>
  <c r="F51" i="1"/>
  <c r="F50" i="1"/>
  <c r="F49" i="1"/>
  <c r="F48" i="1"/>
  <c r="F45" i="1"/>
  <c r="F44" i="1"/>
  <c r="F43" i="1"/>
  <c r="F39" i="1"/>
  <c r="F38" i="1"/>
  <c r="F35" i="1"/>
  <c r="F33" i="1"/>
  <c r="F32" i="1"/>
  <c r="F29" i="1"/>
  <c r="F21" i="1"/>
  <c r="F20" i="1"/>
  <c r="F19" i="1"/>
  <c r="F15" i="1"/>
  <c r="E58" i="1"/>
  <c r="F58" i="1" s="1"/>
  <c r="E53" i="1"/>
  <c r="F53" i="1" s="1"/>
  <c r="E46" i="1"/>
  <c r="F46" i="1" s="1"/>
  <c r="E40" i="1"/>
  <c r="F40" i="1" s="1"/>
  <c r="E36" i="1"/>
  <c r="F36" i="1" s="1"/>
  <c r="E30" i="1"/>
  <c r="F30" i="1" s="1"/>
  <c r="E28" i="1"/>
  <c r="F28" i="1" s="1"/>
  <c r="F25" i="1"/>
  <c r="F24" i="1"/>
  <c r="E23" i="1"/>
  <c r="F23" i="1" s="1"/>
  <c r="E22" i="1"/>
  <c r="F22" i="1" s="1"/>
  <c r="F17" i="1"/>
  <c r="E16" i="1"/>
  <c r="F16" i="1" s="1"/>
  <c r="E13" i="1"/>
  <c r="F13" i="1" s="1"/>
  <c r="G28" i="1" l="1"/>
  <c r="G23" i="1"/>
  <c r="G22" i="1"/>
  <c r="G58" i="1"/>
  <c r="G53" i="1"/>
  <c r="G36" i="1"/>
  <c r="G30" i="1"/>
  <c r="G16" i="1"/>
  <c r="G13" i="1"/>
  <c r="G46" i="1"/>
  <c r="G40" i="1"/>
</calcChain>
</file>

<file path=xl/sharedStrings.xml><?xml version="1.0" encoding="utf-8"?>
<sst xmlns="http://schemas.openxmlformats.org/spreadsheetml/2006/main" count="113" uniqueCount="105">
  <si>
    <t>R.br.</t>
  </si>
  <si>
    <t>VRSTA USLUGE</t>
  </si>
  <si>
    <t>Dnevna naknada za korištenje prodajnog mjesta-1m²</t>
  </si>
  <si>
    <t>Naknada za mjesečnu rezervaciju prodajnog mjesta:</t>
  </si>
  <si>
    <t>1.</t>
  </si>
  <si>
    <t>čelni stolovi od 2m i drugi stolovi uz prolaz</t>
  </si>
  <si>
    <t>2.</t>
  </si>
  <si>
    <t>ostali unutarnji stolovi</t>
  </si>
  <si>
    <t>3.</t>
  </si>
  <si>
    <t>naknada za korištenje vaga i suncobrana plaća se dnevno</t>
  </si>
  <si>
    <t>4.</t>
  </si>
  <si>
    <t>5.</t>
  </si>
  <si>
    <t>6.</t>
  </si>
  <si>
    <t>7.</t>
  </si>
  <si>
    <t>8.</t>
  </si>
  <si>
    <t>voća i povrća na unutarnjim stolovima(uključena rezervacija)</t>
  </si>
  <si>
    <t>9.</t>
  </si>
  <si>
    <t>rasada</t>
  </si>
  <si>
    <t>10.</t>
  </si>
  <si>
    <t>11.</t>
  </si>
  <si>
    <t>Mjesečna pretplata za prodajna mjesta na tržnici izvan</t>
  </si>
  <si>
    <t>12.</t>
  </si>
  <si>
    <t>13.</t>
  </si>
  <si>
    <t>14.</t>
  </si>
  <si>
    <t>14.a</t>
  </si>
  <si>
    <t>Mjesečna naknada za najam štanda na tržnici (ex Dalma)</t>
  </si>
  <si>
    <t>15.</t>
  </si>
  <si>
    <t>16.</t>
  </si>
  <si>
    <t>17.</t>
  </si>
  <si>
    <t>18.</t>
  </si>
  <si>
    <t>19.</t>
  </si>
  <si>
    <t>Mjesečna nakanada za dodatak:</t>
  </si>
  <si>
    <t>20.</t>
  </si>
  <si>
    <t>- na banku</t>
  </si>
  <si>
    <t>21.</t>
  </si>
  <si>
    <t>- na štandu</t>
  </si>
  <si>
    <t>22.</t>
  </si>
  <si>
    <t>23.</t>
  </si>
  <si>
    <t>potrošnja + 10% na ang. sredstva</t>
  </si>
  <si>
    <t>24.</t>
  </si>
  <si>
    <t>za period od 01.01. do 31.03.</t>
  </si>
  <si>
    <t>25.</t>
  </si>
  <si>
    <t>za period od 01.04. do 30.09.</t>
  </si>
  <si>
    <t>26.</t>
  </si>
  <si>
    <t>za period od 01.10. do 31.12.</t>
  </si>
  <si>
    <t>27.</t>
  </si>
  <si>
    <t>28.</t>
  </si>
  <si>
    <t>za paušalno plaćanje 1m²</t>
  </si>
  <si>
    <t>29.</t>
  </si>
  <si>
    <t>za dnevno plaćanje 1m²</t>
  </si>
  <si>
    <t>30.</t>
  </si>
  <si>
    <t>Najam tržnog prostora za iznajmljivanje skutera po m²</t>
  </si>
  <si>
    <t>31.</t>
  </si>
  <si>
    <t>32.</t>
  </si>
  <si>
    <t>33.</t>
  </si>
  <si>
    <t>Naplata korištenja prostora stepenica za kioske:</t>
  </si>
  <si>
    <t>34.</t>
  </si>
  <si>
    <t>35.</t>
  </si>
  <si>
    <t>36.</t>
  </si>
  <si>
    <t>Naplata stalaka, vrtuljaka</t>
  </si>
  <si>
    <t>37.</t>
  </si>
  <si>
    <t>Mjesečna naknada za najam kioska po m²</t>
  </si>
  <si>
    <t>38.</t>
  </si>
  <si>
    <t>Mjesečna naknada-dodatak iza betonskih banaka (uz cestu)</t>
  </si>
  <si>
    <t>Predsjednik Uprave:</t>
  </si>
  <si>
    <t>Danijel Kukoč, dipl.iur.univ.spec.oec.</t>
  </si>
  <si>
    <t>Naknada za korištenje prostora za prodaju plaća se mjesečno po m2</t>
  </si>
  <si>
    <t>voća,jaja,meda,cvijeća, ljekovitih trava i ostalih proizvoda biljnog porijekla za obiteljska poljoprivredna gospodarstva</t>
  </si>
  <si>
    <t>voća,jaja, meda, cvijeća, ljekovitih trava i ostalih proizvoda biljnog porijekla za obrtnike</t>
  </si>
  <si>
    <t>suhomesnatih proizvoda i ostalih proizvoda animalnog porijekla</t>
  </si>
  <si>
    <t>voća i povrća na stolovima sa povećanim protokom kupaca (uključena rezervacija)</t>
  </si>
  <si>
    <t>Dnevna naknada za prodajna mjesta na tržnici koja se koriste povremeno plaća se po m²</t>
  </si>
  <si>
    <t>Mjesečna naknada za korištenje tržnice na kojoj su određenog prostora ili ugovora na tržnici po m² postavljeni štandovi za 1m²</t>
  </si>
  <si>
    <t>na tržnici i čelni štandovi (ex.Dalma)</t>
  </si>
  <si>
    <t>na tržnici do parkinga i tržnici (ex.Dalma)</t>
  </si>
  <si>
    <t>Mjesečna naknada za korištenje tržnice na kojoj su postavljeni kiosci za 1 m²</t>
  </si>
  <si>
    <t>1m² na tržnici</t>
  </si>
  <si>
    <t>1m² na tržnici do parkinga</t>
  </si>
  <si>
    <t>Mjesečna naknada za priključak na električnu mrežu (ukoliko nema internog brojila)</t>
  </si>
  <si>
    <t>za korištenje vitrina, hladnjaka</t>
  </si>
  <si>
    <t>za korištenje sijalice</t>
  </si>
  <si>
    <t>Mjesečna naknada za postavljanje i korištenje uređaja za prodaju sokova, sladoleda po m²</t>
  </si>
  <si>
    <t>Mjesečna naknada za korištenje  i potrošak vode za obavljanje ugostiteljske djelatnosti (kiosci)</t>
  </si>
  <si>
    <t>Mjesečna naknada za korištenje zatvorenog prostora ispod banka (1,5m²)</t>
  </si>
  <si>
    <t>Naknada za dnevno ili paušalno plaćanje prigodom blagdana te drugih prigodnih prodaja:</t>
  </si>
  <si>
    <t>Korištenje tržnog prostora u svrhu turističko promotivnog oglašavanja po m²</t>
  </si>
  <si>
    <t>Naplata korištenja prostora do "žute linije" za štandove od 01.05. do 30.09.</t>
  </si>
  <si>
    <t>1m² na tržnici i čelni štandovi (ex. Dalma)</t>
  </si>
  <si>
    <t>1m² na tržnici do parkinga i tržnici (ex.Dalma)</t>
  </si>
  <si>
    <t>Mjesečna naknada za korištenje tržnog prostora-štekati (ugostiteljska djelatnost) po m²</t>
  </si>
  <si>
    <t>Cjenik se primjenjuje od 01.01.2026.g.</t>
  </si>
  <si>
    <t>% promjene</t>
  </si>
  <si>
    <t xml:space="preserve"> Cijena EUR bez PDV-a </t>
  </si>
  <si>
    <t xml:space="preserve"> Cijena EUR sa  PDV-om</t>
  </si>
  <si>
    <t xml:space="preserve">Cijena EUR bez PDV-a </t>
  </si>
  <si>
    <t>Cijena EUR sa    PDV-om</t>
  </si>
  <si>
    <t>TROGIR HOLDING d.o.o. – Uprava društva</t>
  </si>
  <si>
    <t>Put Mulina 2, 21220 TROGIR</t>
  </si>
  <si>
    <t>OIB: 09746817380</t>
  </si>
  <si>
    <t>KLASA: 363-01/23-01/66</t>
  </si>
  <si>
    <r>
      <t xml:space="preserve">IBAN: HR6724020061100633184 </t>
    </r>
    <r>
      <rPr>
        <sz val="8"/>
        <color theme="1"/>
        <rFont val="Calibri"/>
        <family val="2"/>
        <charset val="238"/>
        <scheme val="minor"/>
      </rPr>
      <t>(Erste&amp;Steiermärkische Bank d.d.)</t>
    </r>
  </si>
  <si>
    <t xml:space="preserve"> CJENIK   TRŽNICE TROGIR</t>
  </si>
  <si>
    <t>URBROJ: 2181-13-5-02/001-25-6</t>
  </si>
  <si>
    <t>Sukladno Odluci o davanju prethodne suglasnosti na cjenik Trogir Holding-a d.o.o. KLASA:363-01/23-01/104, URBROJ:2181-13-50/01-25-6 i temeljem članka 12. Društvenog ugovora Trogir Holding-a d.o.o. Predsjednik Uprave donosi:</t>
  </si>
  <si>
    <t>Trogir, 11.prosinca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</si>
</sst>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" fontId="3" fillId="2" borderId="3" xfId="0" applyNumberFormat="1" applyFont="1" applyFill="1" applyBorder="1"/>
    <xf numFmtId="4" fontId="2" fillId="2" borderId="7" xfId="0" applyNumberFormat="1" applyFont="1" applyFill="1" applyBorder="1"/>
    <xf numFmtId="4" fontId="2" fillId="2" borderId="8" xfId="0" applyNumberFormat="1" applyFont="1" applyFill="1" applyBorder="1"/>
    <xf numFmtId="4" fontId="2" fillId="2" borderId="5" xfId="0" applyNumberFormat="1" applyFont="1" applyFill="1" applyBorder="1"/>
    <xf numFmtId="4" fontId="2" fillId="2" borderId="6" xfId="0" applyNumberFormat="1" applyFont="1" applyFill="1" applyBorder="1"/>
    <xf numFmtId="4" fontId="3" fillId="2" borderId="8" xfId="0" applyNumberFormat="1" applyFont="1" applyFill="1" applyBorder="1"/>
    <xf numFmtId="4" fontId="2" fillId="2" borderId="0" xfId="0" applyNumberFormat="1" applyFont="1" applyFill="1"/>
    <xf numFmtId="49" fontId="2" fillId="2" borderId="5" xfId="0" applyNumberFormat="1" applyFont="1" applyFill="1" applyBorder="1"/>
    <xf numFmtId="49" fontId="2" fillId="2" borderId="1" xfId="0" applyNumberFormat="1" applyFont="1" applyFill="1" applyBorder="1"/>
    <xf numFmtId="4" fontId="2" fillId="2" borderId="1" xfId="0" applyNumberFormat="1" applyFont="1" applyFill="1" applyBorder="1"/>
    <xf numFmtId="49" fontId="2" fillId="2" borderId="10" xfId="0" applyNumberFormat="1" applyFont="1" applyFill="1" applyBorder="1"/>
    <xf numFmtId="49" fontId="2" fillId="2" borderId="0" xfId="0" applyNumberFormat="1" applyFont="1" applyFill="1"/>
    <xf numFmtId="49" fontId="2" fillId="2" borderId="3" xfId="0" applyNumberFormat="1" applyFont="1" applyFill="1" applyBorder="1"/>
    <xf numFmtId="49" fontId="2" fillId="2" borderId="4" xfId="0" applyNumberFormat="1" applyFont="1" applyFill="1" applyBorder="1"/>
    <xf numFmtId="4" fontId="2" fillId="2" borderId="3" xfId="0" applyNumberFormat="1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5" xfId="0" applyFont="1" applyFill="1" applyBorder="1"/>
    <xf numFmtId="0" fontId="3" fillId="2" borderId="0" xfId="0" applyFont="1" applyFill="1" applyAlignment="1">
      <alignment horizontal="left"/>
    </xf>
    <xf numFmtId="4" fontId="3" fillId="2" borderId="8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4" fontId="3" fillId="3" borderId="8" xfId="0" applyNumberFormat="1" applyFont="1" applyFill="1" applyBorder="1"/>
    <xf numFmtId="0" fontId="3" fillId="2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43" fontId="3" fillId="2" borderId="0" xfId="1" applyFont="1" applyFill="1" applyBorder="1" applyAlignment="1">
      <alignment horizontal="center"/>
    </xf>
    <xf numFmtId="4" fontId="2" fillId="2" borderId="11" xfId="1" applyNumberFormat="1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center"/>
    </xf>
    <xf numFmtId="4" fontId="2" fillId="2" borderId="2" xfId="1" applyNumberFormat="1" applyFont="1" applyFill="1" applyBorder="1" applyAlignment="1">
      <alignment horizontal="center"/>
    </xf>
    <xf numFmtId="4" fontId="2" fillId="2" borderId="1" xfId="1" applyNumberFormat="1" applyFont="1" applyFill="1" applyBorder="1" applyAlignment="1">
      <alignment horizontal="center"/>
    </xf>
    <xf numFmtId="4" fontId="2" fillId="2" borderId="9" xfId="1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horizontal="left" vertical="center"/>
    </xf>
    <xf numFmtId="0" fontId="5" fillId="0" borderId="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horizontal="center" wrapText="1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4" fontId="3" fillId="5" borderId="5" xfId="0" applyNumberFormat="1" applyFont="1" applyFill="1" applyBorder="1"/>
    <xf numFmtId="4" fontId="2" fillId="5" borderId="5" xfId="0" applyNumberFormat="1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center"/>
    </xf>
    <xf numFmtId="4" fontId="3" fillId="5" borderId="8" xfId="0" applyNumberFormat="1" applyFont="1" applyFill="1" applyBorder="1"/>
    <xf numFmtId="0" fontId="3" fillId="5" borderId="9" xfId="0" applyFont="1" applyFill="1" applyBorder="1" applyAlignment="1">
      <alignment horizontal="center" vertical="center"/>
    </xf>
    <xf numFmtId="4" fontId="3" fillId="5" borderId="6" xfId="0" applyNumberFormat="1" applyFont="1" applyFill="1" applyBorder="1"/>
    <xf numFmtId="0" fontId="3" fillId="5" borderId="8" xfId="0" applyFont="1" applyFill="1" applyBorder="1"/>
    <xf numFmtId="0" fontId="3" fillId="5" borderId="5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9" fillId="5" borderId="5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12" xfId="0" applyFont="1" applyFill="1" applyBorder="1" applyAlignment="1">
      <alignment horizontal="center" vertical="top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723900</xdr:colOff>
      <xdr:row>2</xdr:row>
      <xdr:rowOff>142875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E8FE017-CC43-4961-85D3-04055E5D6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990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FD923-3AD4-4E57-8CF1-9252D90F9340}">
  <dimension ref="A1:L67"/>
  <sheetViews>
    <sheetView tabSelected="1" topLeftCell="A52" workbookViewId="0">
      <selection activeCell="B69" sqref="B69"/>
    </sheetView>
  </sheetViews>
  <sheetFormatPr defaultRowHeight="15" x14ac:dyDescent="0.25"/>
  <cols>
    <col min="1" max="1" width="5.140625" style="26" bestFit="1" customWidth="1"/>
    <col min="2" max="2" width="86.85546875" customWidth="1"/>
    <col min="3" max="4" width="10.85546875" style="32" hidden="1" customWidth="1"/>
    <col min="5" max="5" width="15.42578125" style="32" customWidth="1"/>
    <col min="6" max="6" width="15.85546875" style="32" customWidth="1"/>
    <col min="7" max="7" width="0" hidden="1" customWidth="1"/>
  </cols>
  <sheetData>
    <row r="1" spans="1:12" s="48" customFormat="1" ht="12.75" x14ac:dyDescent="0.2">
      <c r="A1" s="46"/>
      <c r="B1" s="46" t="s">
        <v>96</v>
      </c>
      <c r="C1" s="47" t="s">
        <v>96</v>
      </c>
    </row>
    <row r="2" spans="1:12" s="48" customFormat="1" ht="12.75" x14ac:dyDescent="0.2">
      <c r="A2" s="46"/>
      <c r="B2" s="46" t="s">
        <v>97</v>
      </c>
      <c r="C2" s="49" t="s">
        <v>97</v>
      </c>
    </row>
    <row r="3" spans="1:12" s="48" customFormat="1" ht="12.75" x14ac:dyDescent="0.2">
      <c r="A3" s="46"/>
      <c r="B3" s="67" t="s">
        <v>98</v>
      </c>
      <c r="C3" s="49"/>
    </row>
    <row r="4" spans="1:12" s="48" customFormat="1" ht="12.75" x14ac:dyDescent="0.2">
      <c r="A4" s="46"/>
      <c r="B4" s="68" t="s">
        <v>100</v>
      </c>
      <c r="C4" s="49" t="s">
        <v>98</v>
      </c>
    </row>
    <row r="5" spans="1:12" s="48" customFormat="1" ht="12.75" x14ac:dyDescent="0.2">
      <c r="A5" s="46"/>
      <c r="B5" s="68"/>
      <c r="C5" s="49"/>
    </row>
    <row r="6" spans="1:12" s="48" customFormat="1" ht="12.75" x14ac:dyDescent="0.2">
      <c r="A6" s="46"/>
      <c r="B6" s="68"/>
      <c r="C6" s="49"/>
    </row>
    <row r="7" spans="1:12" s="48" customFormat="1" ht="15" customHeight="1" x14ac:dyDescent="0.2">
      <c r="A7" s="46"/>
      <c r="B7" s="71" t="s">
        <v>103</v>
      </c>
      <c r="C7" s="71"/>
      <c r="D7" s="71"/>
      <c r="E7" s="71"/>
      <c r="F7" s="71"/>
    </row>
    <row r="8" spans="1:12" s="48" customFormat="1" ht="12.75" x14ac:dyDescent="0.2">
      <c r="A8" s="46"/>
      <c r="B8" s="71"/>
      <c r="C8" s="71"/>
      <c r="D8" s="71"/>
      <c r="E8" s="71"/>
      <c r="F8" s="71"/>
    </row>
    <row r="9" spans="1:12" s="48" customFormat="1" ht="12.75" x14ac:dyDescent="0.2">
      <c r="A9" s="46"/>
      <c r="B9" s="52"/>
      <c r="C9" s="52"/>
      <c r="D9" s="52"/>
      <c r="E9" s="52"/>
      <c r="F9" s="52"/>
    </row>
    <row r="10" spans="1:12" s="48" customFormat="1" ht="14.25" x14ac:dyDescent="0.2">
      <c r="A10" s="72" t="s">
        <v>101</v>
      </c>
      <c r="B10" s="73"/>
      <c r="C10" s="73"/>
      <c r="D10" s="73"/>
      <c r="E10" s="73"/>
      <c r="F10" s="74"/>
      <c r="G10" s="51"/>
      <c r="H10" s="51"/>
      <c r="I10" s="51"/>
      <c r="J10" s="51"/>
      <c r="K10" s="51"/>
      <c r="L10" s="51"/>
    </row>
    <row r="11" spans="1:12" s="48" customFormat="1" ht="12.75" x14ac:dyDescent="0.2">
      <c r="A11" s="46"/>
      <c r="B11" s="50"/>
      <c r="C11" s="50"/>
      <c r="D11" s="50"/>
      <c r="E11" s="50"/>
      <c r="F11" s="50"/>
      <c r="G11" s="50"/>
      <c r="H11" s="51"/>
      <c r="I11" s="51"/>
      <c r="J11" s="51"/>
      <c r="K11" s="51"/>
      <c r="L11" s="51"/>
    </row>
    <row r="12" spans="1:12" ht="38.25" x14ac:dyDescent="0.25">
      <c r="A12" s="53" t="s">
        <v>0</v>
      </c>
      <c r="B12" s="54" t="s">
        <v>1</v>
      </c>
      <c r="C12" s="55" t="s">
        <v>92</v>
      </c>
      <c r="D12" s="55" t="s">
        <v>93</v>
      </c>
      <c r="E12" s="55" t="s">
        <v>94</v>
      </c>
      <c r="F12" s="55" t="s">
        <v>95</v>
      </c>
      <c r="G12" s="30" t="s">
        <v>91</v>
      </c>
    </row>
    <row r="13" spans="1:12" x14ac:dyDescent="0.25">
      <c r="A13" s="23"/>
      <c r="B13" s="2" t="s">
        <v>2</v>
      </c>
      <c r="C13" s="35">
        <v>2</v>
      </c>
      <c r="D13" s="38">
        <f>C13*1.25</f>
        <v>2.5</v>
      </c>
      <c r="E13" s="56">
        <f>C13*1.2</f>
        <v>2.4</v>
      </c>
      <c r="F13" s="56">
        <f>E13*1.25</f>
        <v>3</v>
      </c>
      <c r="G13" s="31">
        <f>E13/C13-100%</f>
        <v>0.19999999999999996</v>
      </c>
    </row>
    <row r="14" spans="1:12" x14ac:dyDescent="0.25">
      <c r="A14" s="53"/>
      <c r="B14" s="58" t="s">
        <v>3</v>
      </c>
      <c r="C14" s="59"/>
      <c r="D14" s="60"/>
      <c r="E14" s="66"/>
      <c r="F14" s="66"/>
      <c r="G14" s="31"/>
    </row>
    <row r="15" spans="1:12" x14ac:dyDescent="0.25">
      <c r="A15" s="1" t="s">
        <v>4</v>
      </c>
      <c r="B15" s="3" t="s">
        <v>5</v>
      </c>
      <c r="C15" s="37">
        <v>15.2</v>
      </c>
      <c r="D15" s="38">
        <f t="shared" ref="D15:D17" si="0">C15*1.25</f>
        <v>19</v>
      </c>
      <c r="E15" s="56">
        <v>18.399999999999999</v>
      </c>
      <c r="F15" s="56">
        <f t="shared" ref="F15:F40" si="1">E15*1.25</f>
        <v>23</v>
      </c>
      <c r="G15" s="31">
        <f t="shared" ref="G15:G60" si="2">E15/C15-100%</f>
        <v>0.21052631578947367</v>
      </c>
    </row>
    <row r="16" spans="1:12" x14ac:dyDescent="0.25">
      <c r="A16" s="1" t="s">
        <v>6</v>
      </c>
      <c r="B16" s="5" t="s">
        <v>7</v>
      </c>
      <c r="C16" s="38">
        <v>12</v>
      </c>
      <c r="D16" s="38">
        <f t="shared" si="0"/>
        <v>15</v>
      </c>
      <c r="E16" s="56">
        <f>C16*1.2</f>
        <v>14.399999999999999</v>
      </c>
      <c r="F16" s="56">
        <f t="shared" si="1"/>
        <v>18</v>
      </c>
      <c r="G16" s="31">
        <f t="shared" si="2"/>
        <v>0.19999999999999996</v>
      </c>
    </row>
    <row r="17" spans="1:7" x14ac:dyDescent="0.25">
      <c r="A17" s="24" t="s">
        <v>8</v>
      </c>
      <c r="B17" s="4" t="s">
        <v>9</v>
      </c>
      <c r="C17" s="38">
        <v>1.2</v>
      </c>
      <c r="D17" s="38">
        <f t="shared" si="0"/>
        <v>1.5</v>
      </c>
      <c r="E17" s="56">
        <v>1.6</v>
      </c>
      <c r="F17" s="56">
        <f t="shared" si="1"/>
        <v>2</v>
      </c>
      <c r="G17" s="31">
        <f t="shared" si="2"/>
        <v>0.33333333333333348</v>
      </c>
    </row>
    <row r="18" spans="1:7" x14ac:dyDescent="0.25">
      <c r="A18" s="53"/>
      <c r="B18" s="61" t="s">
        <v>66</v>
      </c>
      <c r="C18" s="59"/>
      <c r="D18" s="60"/>
      <c r="E18" s="66"/>
      <c r="F18" s="66"/>
      <c r="G18" s="31"/>
    </row>
    <row r="19" spans="1:7" x14ac:dyDescent="0.25">
      <c r="A19" s="25" t="s">
        <v>10</v>
      </c>
      <c r="B19" s="4" t="s">
        <v>67</v>
      </c>
      <c r="C19" s="39">
        <v>50.4</v>
      </c>
      <c r="D19" s="38">
        <f t="shared" ref="D19:D26" si="3">C19*1.25</f>
        <v>63</v>
      </c>
      <c r="E19" s="56">
        <v>60</v>
      </c>
      <c r="F19" s="56">
        <f t="shared" si="1"/>
        <v>75</v>
      </c>
      <c r="G19" s="31">
        <f t="shared" si="2"/>
        <v>0.19047619047619047</v>
      </c>
    </row>
    <row r="20" spans="1:7" x14ac:dyDescent="0.25">
      <c r="A20" s="24" t="s">
        <v>11</v>
      </c>
      <c r="B20" s="4" t="s">
        <v>68</v>
      </c>
      <c r="C20" s="40">
        <v>53.6</v>
      </c>
      <c r="D20" s="38">
        <f t="shared" si="3"/>
        <v>67</v>
      </c>
      <c r="E20" s="56">
        <v>64</v>
      </c>
      <c r="F20" s="56">
        <f t="shared" si="1"/>
        <v>80</v>
      </c>
      <c r="G20" s="31">
        <f t="shared" si="2"/>
        <v>0.19402985074626855</v>
      </c>
    </row>
    <row r="21" spans="1:7" x14ac:dyDescent="0.25">
      <c r="A21" s="24" t="s">
        <v>12</v>
      </c>
      <c r="B21" s="4" t="s">
        <v>69</v>
      </c>
      <c r="C21" s="40">
        <v>53.6</v>
      </c>
      <c r="D21" s="38">
        <f t="shared" si="3"/>
        <v>67</v>
      </c>
      <c r="E21" s="56">
        <v>64</v>
      </c>
      <c r="F21" s="56">
        <f t="shared" si="1"/>
        <v>80</v>
      </c>
      <c r="G21" s="31">
        <f t="shared" si="2"/>
        <v>0.19402985074626855</v>
      </c>
    </row>
    <row r="22" spans="1:7" x14ac:dyDescent="0.25">
      <c r="A22" s="24" t="s">
        <v>13</v>
      </c>
      <c r="B22" s="4" t="s">
        <v>70</v>
      </c>
      <c r="C22" s="40">
        <v>44</v>
      </c>
      <c r="D22" s="38">
        <f t="shared" si="3"/>
        <v>55</v>
      </c>
      <c r="E22" s="56">
        <f>C22*1.2</f>
        <v>52.8</v>
      </c>
      <c r="F22" s="56">
        <f t="shared" si="1"/>
        <v>66</v>
      </c>
      <c r="G22" s="31">
        <f t="shared" si="2"/>
        <v>0.19999999999999996</v>
      </c>
    </row>
    <row r="23" spans="1:7" x14ac:dyDescent="0.25">
      <c r="A23" s="23" t="s">
        <v>14</v>
      </c>
      <c r="B23" s="5" t="s">
        <v>15</v>
      </c>
      <c r="C23" s="38">
        <v>32</v>
      </c>
      <c r="D23" s="38">
        <f t="shared" si="3"/>
        <v>40</v>
      </c>
      <c r="E23" s="56">
        <f>C23*1.2</f>
        <v>38.4</v>
      </c>
      <c r="F23" s="56">
        <f t="shared" si="1"/>
        <v>48</v>
      </c>
      <c r="G23" s="31">
        <f t="shared" si="2"/>
        <v>0.19999999999999996</v>
      </c>
    </row>
    <row r="24" spans="1:7" x14ac:dyDescent="0.25">
      <c r="A24" s="24" t="s">
        <v>16</v>
      </c>
      <c r="B24" s="8" t="s">
        <v>17</v>
      </c>
      <c r="C24" s="38">
        <v>50.4</v>
      </c>
      <c r="D24" s="38">
        <f t="shared" si="3"/>
        <v>63</v>
      </c>
      <c r="E24" s="56">
        <v>60</v>
      </c>
      <c r="F24" s="56">
        <f t="shared" si="1"/>
        <v>75</v>
      </c>
      <c r="G24" s="31">
        <f t="shared" si="2"/>
        <v>0.19047619047619047</v>
      </c>
    </row>
    <row r="25" spans="1:7" x14ac:dyDescent="0.25">
      <c r="A25" s="24" t="s">
        <v>18</v>
      </c>
      <c r="B25" s="7" t="s">
        <v>71</v>
      </c>
      <c r="C25" s="40">
        <v>3.2</v>
      </c>
      <c r="D25" s="38">
        <f t="shared" si="3"/>
        <v>4</v>
      </c>
      <c r="E25" s="56">
        <v>4</v>
      </c>
      <c r="F25" s="56">
        <f t="shared" si="1"/>
        <v>5</v>
      </c>
      <c r="G25" s="31">
        <f t="shared" si="2"/>
        <v>0.25</v>
      </c>
    </row>
    <row r="26" spans="1:7" x14ac:dyDescent="0.25">
      <c r="A26" s="24" t="s">
        <v>19</v>
      </c>
      <c r="B26" s="7" t="s">
        <v>20</v>
      </c>
      <c r="C26" s="40">
        <v>122.4</v>
      </c>
      <c r="D26" s="38">
        <f t="shared" si="3"/>
        <v>153</v>
      </c>
      <c r="E26" s="56">
        <v>146.4</v>
      </c>
      <c r="F26" s="56">
        <f t="shared" si="1"/>
        <v>183</v>
      </c>
      <c r="G26" s="31">
        <f t="shared" si="2"/>
        <v>0.19607843137254899</v>
      </c>
    </row>
    <row r="27" spans="1:7" x14ac:dyDescent="0.25">
      <c r="A27" s="62" t="s">
        <v>21</v>
      </c>
      <c r="B27" s="61" t="s">
        <v>72</v>
      </c>
      <c r="C27" s="59"/>
      <c r="D27" s="60"/>
      <c r="E27" s="66"/>
      <c r="F27" s="66"/>
      <c r="G27" s="31"/>
    </row>
    <row r="28" spans="1:7" x14ac:dyDescent="0.25">
      <c r="A28" s="1" t="s">
        <v>22</v>
      </c>
      <c r="B28" s="9" t="s">
        <v>73</v>
      </c>
      <c r="C28" s="38">
        <v>24</v>
      </c>
      <c r="D28" s="38">
        <f t="shared" ref="D28:D30" si="4">C28*1.25</f>
        <v>30</v>
      </c>
      <c r="E28" s="56">
        <f>C28*1.2</f>
        <v>28.799999999999997</v>
      </c>
      <c r="F28" s="56">
        <f t="shared" si="1"/>
        <v>36</v>
      </c>
      <c r="G28" s="31">
        <f t="shared" si="2"/>
        <v>0.19999999999999996</v>
      </c>
    </row>
    <row r="29" spans="1:7" x14ac:dyDescent="0.25">
      <c r="A29" s="25" t="s">
        <v>23</v>
      </c>
      <c r="B29" s="10" t="s">
        <v>74</v>
      </c>
      <c r="C29" s="38">
        <v>19.2</v>
      </c>
      <c r="D29" s="38">
        <f t="shared" si="4"/>
        <v>24</v>
      </c>
      <c r="E29" s="56">
        <v>23.2</v>
      </c>
      <c r="F29" s="56">
        <f t="shared" si="1"/>
        <v>29</v>
      </c>
      <c r="G29" s="31">
        <f t="shared" si="2"/>
        <v>0.20833333333333326</v>
      </c>
    </row>
    <row r="30" spans="1:7" x14ac:dyDescent="0.25">
      <c r="A30" s="25" t="s">
        <v>24</v>
      </c>
      <c r="B30" s="11" t="s">
        <v>25</v>
      </c>
      <c r="C30" s="38">
        <v>32</v>
      </c>
      <c r="D30" s="38">
        <f t="shared" si="4"/>
        <v>40</v>
      </c>
      <c r="E30" s="56">
        <f>C30*1.2</f>
        <v>38.4</v>
      </c>
      <c r="F30" s="56">
        <f t="shared" si="1"/>
        <v>48</v>
      </c>
      <c r="G30" s="31">
        <f t="shared" si="2"/>
        <v>0.19999999999999996</v>
      </c>
    </row>
    <row r="31" spans="1:7" x14ac:dyDescent="0.25">
      <c r="A31" s="53" t="s">
        <v>26</v>
      </c>
      <c r="B31" s="61" t="s">
        <v>75</v>
      </c>
      <c r="C31" s="59"/>
      <c r="D31" s="60"/>
      <c r="E31" s="66"/>
      <c r="F31" s="66"/>
      <c r="G31" s="31"/>
    </row>
    <row r="32" spans="1:7" x14ac:dyDescent="0.25">
      <c r="A32" s="23" t="s">
        <v>27</v>
      </c>
      <c r="B32" s="9" t="s">
        <v>76</v>
      </c>
      <c r="C32" s="38">
        <v>26.4</v>
      </c>
      <c r="D32" s="38">
        <f t="shared" ref="D32:D33" si="5">C32*1.25</f>
        <v>33</v>
      </c>
      <c r="E32" s="56">
        <v>32</v>
      </c>
      <c r="F32" s="56">
        <f t="shared" si="1"/>
        <v>40</v>
      </c>
      <c r="G32" s="31">
        <f t="shared" si="2"/>
        <v>0.21212121212121215</v>
      </c>
    </row>
    <row r="33" spans="1:7" x14ac:dyDescent="0.25">
      <c r="A33" s="24" t="s">
        <v>28</v>
      </c>
      <c r="B33" s="12" t="s">
        <v>77</v>
      </c>
      <c r="C33" s="38">
        <v>19.2</v>
      </c>
      <c r="D33" s="38">
        <f t="shared" si="5"/>
        <v>24</v>
      </c>
      <c r="E33" s="56">
        <v>23.2</v>
      </c>
      <c r="F33" s="56">
        <f t="shared" si="1"/>
        <v>29</v>
      </c>
      <c r="G33" s="31">
        <f t="shared" si="2"/>
        <v>0.20833333333333326</v>
      </c>
    </row>
    <row r="34" spans="1:7" x14ac:dyDescent="0.25">
      <c r="A34" s="62"/>
      <c r="B34" s="61" t="s">
        <v>78</v>
      </c>
      <c r="C34" s="59"/>
      <c r="D34" s="60"/>
      <c r="E34" s="66"/>
      <c r="F34" s="66"/>
      <c r="G34" s="31"/>
    </row>
    <row r="35" spans="1:7" x14ac:dyDescent="0.25">
      <c r="A35" s="1" t="s">
        <v>29</v>
      </c>
      <c r="B35" s="9" t="s">
        <v>79</v>
      </c>
      <c r="C35" s="38">
        <v>27.2</v>
      </c>
      <c r="D35" s="38">
        <f t="shared" ref="D35:D36" si="6">C35*1.25</f>
        <v>34</v>
      </c>
      <c r="E35" s="56">
        <v>32</v>
      </c>
      <c r="F35" s="56">
        <f t="shared" si="1"/>
        <v>40</v>
      </c>
      <c r="G35" s="31">
        <f t="shared" si="2"/>
        <v>0.17647058823529416</v>
      </c>
    </row>
    <row r="36" spans="1:7" x14ac:dyDescent="0.25">
      <c r="A36" s="23" t="s">
        <v>30</v>
      </c>
      <c r="B36" s="14" t="s">
        <v>80</v>
      </c>
      <c r="C36" s="38">
        <v>20</v>
      </c>
      <c r="D36" s="38">
        <f t="shared" si="6"/>
        <v>25</v>
      </c>
      <c r="E36" s="56">
        <f>C36*1.2</f>
        <v>24</v>
      </c>
      <c r="F36" s="56">
        <f t="shared" si="1"/>
        <v>30</v>
      </c>
      <c r="G36" s="31">
        <f t="shared" si="2"/>
        <v>0.19999999999999996</v>
      </c>
    </row>
    <row r="37" spans="1:7" x14ac:dyDescent="0.25">
      <c r="A37" s="53"/>
      <c r="B37" s="63" t="s">
        <v>31</v>
      </c>
      <c r="C37" s="59"/>
      <c r="D37" s="60"/>
      <c r="E37" s="66"/>
      <c r="F37" s="66"/>
      <c r="G37" s="31"/>
    </row>
    <row r="38" spans="1:7" x14ac:dyDescent="0.25">
      <c r="A38" s="1" t="s">
        <v>32</v>
      </c>
      <c r="B38" s="15" t="s">
        <v>33</v>
      </c>
      <c r="C38" s="38">
        <v>53.6</v>
      </c>
      <c r="D38" s="38">
        <f t="shared" ref="D38:D40" si="7">C38*1.25</f>
        <v>67</v>
      </c>
      <c r="E38" s="56">
        <v>64</v>
      </c>
      <c r="F38" s="56">
        <f t="shared" si="1"/>
        <v>80</v>
      </c>
      <c r="G38" s="31">
        <f t="shared" si="2"/>
        <v>0.19402985074626855</v>
      </c>
    </row>
    <row r="39" spans="1:7" x14ac:dyDescent="0.25">
      <c r="A39" s="24" t="s">
        <v>34</v>
      </c>
      <c r="B39" s="13" t="s">
        <v>35</v>
      </c>
      <c r="C39" s="38">
        <v>68</v>
      </c>
      <c r="D39" s="38">
        <f t="shared" si="7"/>
        <v>85</v>
      </c>
      <c r="E39" s="56">
        <v>80</v>
      </c>
      <c r="F39" s="56">
        <f t="shared" si="1"/>
        <v>100</v>
      </c>
      <c r="G39" s="31">
        <f t="shared" si="2"/>
        <v>0.17647058823529416</v>
      </c>
    </row>
    <row r="40" spans="1:7" x14ac:dyDescent="0.25">
      <c r="A40" s="24" t="s">
        <v>36</v>
      </c>
      <c r="B40" s="7" t="s">
        <v>81</v>
      </c>
      <c r="C40" s="37">
        <v>100</v>
      </c>
      <c r="D40" s="38">
        <f t="shared" si="7"/>
        <v>125</v>
      </c>
      <c r="E40" s="56">
        <f>C40*1.2</f>
        <v>120</v>
      </c>
      <c r="F40" s="56">
        <f t="shared" si="1"/>
        <v>150</v>
      </c>
      <c r="G40" s="31">
        <f t="shared" si="2"/>
        <v>0.19999999999999996</v>
      </c>
    </row>
    <row r="41" spans="1:7" ht="38.25" x14ac:dyDescent="0.25">
      <c r="A41" s="24" t="s">
        <v>37</v>
      </c>
      <c r="B41" s="21" t="s">
        <v>82</v>
      </c>
      <c r="C41" s="41" t="s">
        <v>38</v>
      </c>
      <c r="D41" s="45" t="s">
        <v>38</v>
      </c>
      <c r="E41" s="57" t="s">
        <v>38</v>
      </c>
      <c r="F41" s="57" t="s">
        <v>38</v>
      </c>
      <c r="G41" s="31"/>
    </row>
    <row r="42" spans="1:7" x14ac:dyDescent="0.25">
      <c r="A42" s="62"/>
      <c r="B42" s="61" t="s">
        <v>89</v>
      </c>
      <c r="C42" s="59"/>
      <c r="D42" s="60"/>
      <c r="E42" s="66"/>
      <c r="F42" s="66"/>
      <c r="G42" s="31"/>
    </row>
    <row r="43" spans="1:7" x14ac:dyDescent="0.25">
      <c r="A43" s="1" t="s">
        <v>39</v>
      </c>
      <c r="B43" s="10" t="s">
        <v>40</v>
      </c>
      <c r="C43" s="38">
        <v>6.4</v>
      </c>
      <c r="D43" s="38">
        <f t="shared" ref="D43:D46" si="8">C43*1.25</f>
        <v>8</v>
      </c>
      <c r="E43" s="56">
        <v>8</v>
      </c>
      <c r="F43" s="56">
        <f t="shared" ref="F43:F60" si="9">E43*1.25</f>
        <v>10</v>
      </c>
      <c r="G43" s="31">
        <f t="shared" si="2"/>
        <v>0.25</v>
      </c>
    </row>
    <row r="44" spans="1:7" x14ac:dyDescent="0.25">
      <c r="A44" s="1" t="s">
        <v>41</v>
      </c>
      <c r="B44" s="10" t="s">
        <v>42</v>
      </c>
      <c r="C44" s="38">
        <v>12.8</v>
      </c>
      <c r="D44" s="38">
        <f t="shared" si="8"/>
        <v>16</v>
      </c>
      <c r="E44" s="56">
        <v>16</v>
      </c>
      <c r="F44" s="56">
        <f t="shared" si="9"/>
        <v>20</v>
      </c>
      <c r="G44" s="31">
        <f t="shared" si="2"/>
        <v>0.25</v>
      </c>
    </row>
    <row r="45" spans="1:7" x14ac:dyDescent="0.25">
      <c r="A45" s="1" t="s">
        <v>43</v>
      </c>
      <c r="B45" s="6" t="s">
        <v>44</v>
      </c>
      <c r="C45" s="38">
        <v>6.4</v>
      </c>
      <c r="D45" s="38">
        <f t="shared" si="8"/>
        <v>8</v>
      </c>
      <c r="E45" s="56">
        <v>8</v>
      </c>
      <c r="F45" s="56">
        <f t="shared" si="9"/>
        <v>10</v>
      </c>
      <c r="G45" s="31">
        <f t="shared" si="2"/>
        <v>0.25</v>
      </c>
    </row>
    <row r="46" spans="1:7" x14ac:dyDescent="0.25">
      <c r="A46" s="24" t="s">
        <v>45</v>
      </c>
      <c r="B46" s="7" t="s">
        <v>83</v>
      </c>
      <c r="C46" s="37">
        <v>4</v>
      </c>
      <c r="D46" s="38">
        <f t="shared" si="8"/>
        <v>5</v>
      </c>
      <c r="E46" s="56">
        <f>C46*1.2</f>
        <v>4.8</v>
      </c>
      <c r="F46" s="56">
        <f t="shared" si="9"/>
        <v>6</v>
      </c>
      <c r="G46" s="31">
        <f t="shared" si="2"/>
        <v>0.19999999999999996</v>
      </c>
    </row>
    <row r="47" spans="1:7" x14ac:dyDescent="0.25">
      <c r="A47" s="27"/>
      <c r="B47" s="28" t="s">
        <v>84</v>
      </c>
      <c r="C47" s="36"/>
      <c r="D47" s="44"/>
      <c r="E47" s="56"/>
      <c r="F47" s="56"/>
      <c r="G47" s="31"/>
    </row>
    <row r="48" spans="1:7" x14ac:dyDescent="0.25">
      <c r="A48" s="1" t="s">
        <v>46</v>
      </c>
      <c r="B48" s="5" t="s">
        <v>47</v>
      </c>
      <c r="C48" s="38">
        <v>53.6</v>
      </c>
      <c r="D48" s="38">
        <f t="shared" ref="D48:D51" si="10">C48*1.25</f>
        <v>67</v>
      </c>
      <c r="E48" s="56">
        <v>64</v>
      </c>
      <c r="F48" s="56">
        <f t="shared" si="9"/>
        <v>80</v>
      </c>
      <c r="G48" s="31">
        <f t="shared" si="2"/>
        <v>0.19402985074626855</v>
      </c>
    </row>
    <row r="49" spans="1:7" x14ac:dyDescent="0.25">
      <c r="A49" s="23" t="s">
        <v>48</v>
      </c>
      <c r="B49" s="16" t="s">
        <v>49</v>
      </c>
      <c r="C49" s="38">
        <v>9.6</v>
      </c>
      <c r="D49" s="38">
        <f t="shared" si="10"/>
        <v>12</v>
      </c>
      <c r="E49" s="56">
        <v>11.2</v>
      </c>
      <c r="F49" s="56">
        <f t="shared" si="9"/>
        <v>14</v>
      </c>
      <c r="G49" s="31">
        <f t="shared" si="2"/>
        <v>0.16666666666666674</v>
      </c>
    </row>
    <row r="50" spans="1:7" x14ac:dyDescent="0.25">
      <c r="A50" s="24" t="s">
        <v>50</v>
      </c>
      <c r="B50" s="17" t="s">
        <v>51</v>
      </c>
      <c r="C50" s="38">
        <v>13.6</v>
      </c>
      <c r="D50" s="38">
        <f t="shared" si="10"/>
        <v>17</v>
      </c>
      <c r="E50" s="56">
        <v>16</v>
      </c>
      <c r="F50" s="56">
        <f t="shared" si="9"/>
        <v>20</v>
      </c>
      <c r="G50" s="31">
        <f t="shared" si="2"/>
        <v>0.17647058823529416</v>
      </c>
    </row>
    <row r="51" spans="1:7" x14ac:dyDescent="0.25">
      <c r="A51" s="24" t="s">
        <v>52</v>
      </c>
      <c r="B51" s="18" t="s">
        <v>85</v>
      </c>
      <c r="C51" s="37">
        <v>13.6</v>
      </c>
      <c r="D51" s="38">
        <f t="shared" si="10"/>
        <v>17</v>
      </c>
      <c r="E51" s="56">
        <v>16</v>
      </c>
      <c r="F51" s="56">
        <f t="shared" si="9"/>
        <v>20</v>
      </c>
      <c r="G51" s="31">
        <f t="shared" si="2"/>
        <v>0.17647058823529416</v>
      </c>
    </row>
    <row r="52" spans="1:7" x14ac:dyDescent="0.25">
      <c r="A52" s="62"/>
      <c r="B52" s="64" t="s">
        <v>86</v>
      </c>
      <c r="C52" s="59"/>
      <c r="D52" s="60"/>
      <c r="E52" s="66"/>
      <c r="F52" s="66"/>
      <c r="G52" s="31"/>
    </row>
    <row r="53" spans="1:7" x14ac:dyDescent="0.25">
      <c r="A53" s="1" t="s">
        <v>53</v>
      </c>
      <c r="B53" s="9" t="s">
        <v>87</v>
      </c>
      <c r="C53" s="38">
        <v>12</v>
      </c>
      <c r="D53" s="38">
        <f t="shared" ref="D53:D54" si="11">C53*1.25</f>
        <v>15</v>
      </c>
      <c r="E53" s="56">
        <f>C53*1.2</f>
        <v>14.399999999999999</v>
      </c>
      <c r="F53" s="56">
        <f t="shared" si="9"/>
        <v>18</v>
      </c>
      <c r="G53" s="31">
        <f t="shared" si="2"/>
        <v>0.19999999999999996</v>
      </c>
    </row>
    <row r="54" spans="1:7" x14ac:dyDescent="0.25">
      <c r="A54" s="23" t="s">
        <v>54</v>
      </c>
      <c r="B54" s="14" t="s">
        <v>88</v>
      </c>
      <c r="C54" s="38">
        <v>9.6</v>
      </c>
      <c r="D54" s="38">
        <f t="shared" si="11"/>
        <v>12</v>
      </c>
      <c r="E54" s="56">
        <v>11.2</v>
      </c>
      <c r="F54" s="56">
        <f t="shared" si="9"/>
        <v>14</v>
      </c>
      <c r="G54" s="31">
        <f t="shared" si="2"/>
        <v>0.16666666666666674</v>
      </c>
    </row>
    <row r="55" spans="1:7" x14ac:dyDescent="0.25">
      <c r="A55" s="53"/>
      <c r="B55" s="65" t="s">
        <v>55</v>
      </c>
      <c r="C55" s="59"/>
      <c r="D55" s="60"/>
      <c r="E55" s="66"/>
      <c r="F55" s="66"/>
      <c r="G55" s="31"/>
    </row>
    <row r="56" spans="1:7" x14ac:dyDescent="0.25">
      <c r="A56" s="1" t="s">
        <v>56</v>
      </c>
      <c r="B56" s="9" t="s">
        <v>76</v>
      </c>
      <c r="C56" s="38">
        <v>14.4</v>
      </c>
      <c r="D56" s="38">
        <f t="shared" ref="D56:D60" si="12">C56*1.25</f>
        <v>18</v>
      </c>
      <c r="E56" s="56">
        <v>16.8</v>
      </c>
      <c r="F56" s="56">
        <f t="shared" si="9"/>
        <v>21</v>
      </c>
      <c r="G56" s="31">
        <f t="shared" si="2"/>
        <v>0.16666666666666674</v>
      </c>
    </row>
    <row r="57" spans="1:7" x14ac:dyDescent="0.25">
      <c r="A57" s="23" t="s">
        <v>57</v>
      </c>
      <c r="B57" s="14" t="s">
        <v>77</v>
      </c>
      <c r="C57" s="38">
        <v>11.2</v>
      </c>
      <c r="D57" s="38">
        <f t="shared" si="12"/>
        <v>14</v>
      </c>
      <c r="E57" s="56">
        <v>13.6</v>
      </c>
      <c r="F57" s="56">
        <f t="shared" si="9"/>
        <v>17</v>
      </c>
      <c r="G57" s="31">
        <f t="shared" si="2"/>
        <v>0.21428571428571441</v>
      </c>
    </row>
    <row r="58" spans="1:7" x14ac:dyDescent="0.25">
      <c r="A58" s="1" t="s">
        <v>58</v>
      </c>
      <c r="B58" s="19" t="s">
        <v>59</v>
      </c>
      <c r="C58" s="38">
        <v>24</v>
      </c>
      <c r="D58" s="38">
        <f t="shared" si="12"/>
        <v>30</v>
      </c>
      <c r="E58" s="56">
        <f>C58*1.2</f>
        <v>28.799999999999997</v>
      </c>
      <c r="F58" s="56">
        <f t="shared" si="9"/>
        <v>36</v>
      </c>
      <c r="G58" s="31">
        <f t="shared" si="2"/>
        <v>0.19999999999999996</v>
      </c>
    </row>
    <row r="59" spans="1:7" x14ac:dyDescent="0.25">
      <c r="A59" s="1" t="s">
        <v>60</v>
      </c>
      <c r="B59" s="19" t="s">
        <v>61</v>
      </c>
      <c r="C59" s="38">
        <v>25.6</v>
      </c>
      <c r="D59" s="38">
        <f t="shared" si="12"/>
        <v>32</v>
      </c>
      <c r="E59" s="56">
        <v>30.4</v>
      </c>
      <c r="F59" s="56">
        <f t="shared" si="9"/>
        <v>38</v>
      </c>
      <c r="G59" s="31">
        <f t="shared" si="2"/>
        <v>0.18749999999999978</v>
      </c>
    </row>
    <row r="60" spans="1:7" x14ac:dyDescent="0.25">
      <c r="A60" s="1" t="s">
        <v>62</v>
      </c>
      <c r="B60" s="19" t="s">
        <v>63</v>
      </c>
      <c r="C60" s="38">
        <v>27.2</v>
      </c>
      <c r="D60" s="38">
        <f t="shared" si="12"/>
        <v>34</v>
      </c>
      <c r="E60" s="56">
        <v>32</v>
      </c>
      <c r="F60" s="56">
        <f t="shared" si="9"/>
        <v>40</v>
      </c>
      <c r="G60" s="31">
        <f t="shared" si="2"/>
        <v>0.17647058823529416</v>
      </c>
    </row>
    <row r="61" spans="1:7" x14ac:dyDescent="0.25">
      <c r="A61" s="22"/>
      <c r="B61" s="20" t="s">
        <v>90</v>
      </c>
      <c r="C61" s="34"/>
      <c r="D61" s="34"/>
      <c r="E61" s="33"/>
      <c r="F61" s="33"/>
    </row>
    <row r="62" spans="1:7" x14ac:dyDescent="0.25">
      <c r="A62" s="22"/>
      <c r="C62" s="29"/>
      <c r="D62" s="29"/>
      <c r="E62" s="29"/>
      <c r="F62" s="29"/>
    </row>
    <row r="63" spans="1:7" x14ac:dyDescent="0.25">
      <c r="A63" s="22"/>
      <c r="B63" s="20"/>
      <c r="C63" s="69" t="s">
        <v>64</v>
      </c>
      <c r="D63" s="69"/>
      <c r="E63" s="69"/>
      <c r="F63" s="69"/>
    </row>
    <row r="64" spans="1:7" x14ac:dyDescent="0.25">
      <c r="A64" s="22"/>
      <c r="B64" s="42" t="s">
        <v>99</v>
      </c>
      <c r="C64" s="70" t="s">
        <v>65</v>
      </c>
      <c r="D64" s="70"/>
      <c r="E64" s="70"/>
      <c r="F64" s="70"/>
    </row>
    <row r="65" spans="1:6" x14ac:dyDescent="0.25">
      <c r="A65" s="22"/>
      <c r="B65" s="42" t="s">
        <v>102</v>
      </c>
    </row>
    <row r="66" spans="1:6" x14ac:dyDescent="0.25">
      <c r="A66" s="22"/>
      <c r="B66" t="s">
        <v>104</v>
      </c>
      <c r="C66" s="43"/>
      <c r="D66" s="43"/>
      <c r="E66" s="43"/>
      <c r="F66" s="43"/>
    </row>
    <row r="67" spans="1:6" x14ac:dyDescent="0.25">
      <c r="A67" s="22"/>
      <c r="B67" s="42"/>
      <c r="C67" s="29"/>
      <c r="D67" s="29"/>
      <c r="E67" s="29"/>
      <c r="F67" s="29"/>
    </row>
  </sheetData>
  <mergeCells count="4">
    <mergeCell ref="C63:F63"/>
    <mergeCell ref="C64:F64"/>
    <mergeCell ref="B7:F8"/>
    <mergeCell ref="A10:F10"/>
  </mergeCells>
  <pageMargins left="0.9055118110236221" right="0.11811023622047245" top="0.74803149606299213" bottom="0.74803149606299213" header="0.31496062992125984" footer="0.31496062992125984"/>
  <pageSetup paperSize="9" scale="95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Žižak</dc:creator>
  <cp:lastModifiedBy>Barada</cp:lastModifiedBy>
  <cp:lastPrinted>2025-12-22T13:40:18Z</cp:lastPrinted>
  <dcterms:created xsi:type="dcterms:W3CDTF">2025-09-22T05:57:20Z</dcterms:created>
  <dcterms:modified xsi:type="dcterms:W3CDTF">2025-12-29T17:59:22Z</dcterms:modified>
</cp:coreProperties>
</file>