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JENICI 2025\"/>
    </mc:Choice>
  </mc:AlternateContent>
  <xr:revisionPtr revIDLastSave="0" documentId="13_ncr:1_{7D889D0C-A83E-4C0A-A609-1CE132D4C658}" xr6:coauthVersionLast="47" xr6:coauthVersionMax="47" xr10:uidLastSave="{00000000-0000-0000-0000-000000000000}"/>
  <bookViews>
    <workbookView xWindow="-120" yWindow="-120" windowWidth="20730" windowHeight="11160" xr2:uid="{2C39DFB7-95DA-4A3B-871B-A9936B782C3B}"/>
  </bookViews>
  <sheets>
    <sheet name="POGREBN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 l="1"/>
  <c r="D61" i="5"/>
  <c r="D60" i="5"/>
  <c r="D59" i="5"/>
  <c r="D57" i="5"/>
  <c r="D56" i="5"/>
  <c r="D55" i="5"/>
  <c r="D54" i="5"/>
  <c r="D52" i="5"/>
  <c r="D51" i="5"/>
  <c r="D50" i="5"/>
  <c r="D48" i="5"/>
  <c r="D47" i="5"/>
  <c r="D46" i="5"/>
  <c r="D45" i="5"/>
  <c r="D44" i="5"/>
  <c r="D42" i="5"/>
  <c r="D41" i="5"/>
  <c r="D40" i="5"/>
  <c r="D39" i="5"/>
  <c r="D38" i="5"/>
  <c r="D37" i="5"/>
  <c r="D35" i="5"/>
  <c r="D34" i="5"/>
  <c r="D33" i="5"/>
  <c r="D32" i="5"/>
  <c r="D31" i="5"/>
  <c r="D30" i="5"/>
  <c r="D29" i="5"/>
  <c r="D27" i="5"/>
  <c r="D26" i="5"/>
  <c r="D25" i="5"/>
  <c r="D23" i="5"/>
  <c r="D22" i="5"/>
  <c r="D21" i="5"/>
  <c r="D20" i="5"/>
  <c r="D19" i="5"/>
  <c r="D18" i="5"/>
  <c r="D17" i="5"/>
  <c r="D14" i="5"/>
  <c r="E60" i="5"/>
  <c r="G60" i="5" s="1"/>
  <c r="F42" i="5"/>
  <c r="F27" i="5"/>
  <c r="F63" i="5"/>
  <c r="F52" i="5"/>
  <c r="F51" i="5"/>
  <c r="F50" i="5"/>
  <c r="F47" i="5"/>
  <c r="F46" i="5"/>
  <c r="F45" i="5"/>
  <c r="F44" i="5"/>
  <c r="F41" i="5"/>
  <c r="F40" i="5"/>
  <c r="F39" i="5"/>
  <c r="F38" i="5"/>
  <c r="F37" i="5"/>
  <c r="F35" i="5"/>
  <c r="F34" i="5"/>
  <c r="F33" i="5"/>
  <c r="F32" i="5"/>
  <c r="F31" i="5"/>
  <c r="F30" i="5"/>
  <c r="F29" i="5"/>
  <c r="F26" i="5"/>
  <c r="F25" i="5"/>
  <c r="F23" i="5"/>
  <c r="F18" i="5"/>
  <c r="F19" i="5"/>
  <c r="F20" i="5"/>
  <c r="F21" i="5"/>
  <c r="F22" i="5"/>
  <c r="F17" i="5"/>
  <c r="F14" i="5"/>
  <c r="G45" i="5"/>
  <c r="G26" i="5"/>
  <c r="G29" i="5"/>
  <c r="G31" i="5"/>
  <c r="G32" i="5"/>
  <c r="G33" i="5"/>
  <c r="G34" i="5"/>
  <c r="G35" i="5"/>
  <c r="G37" i="5"/>
  <c r="G38" i="5"/>
  <c r="G40" i="5"/>
  <c r="G41" i="5"/>
  <c r="G42" i="5"/>
  <c r="G44" i="5"/>
  <c r="G46" i="5"/>
  <c r="G50" i="5"/>
  <c r="E54" i="5"/>
  <c r="G54" i="5" s="1"/>
  <c r="E55" i="5"/>
  <c r="G55" i="5" s="1"/>
  <c r="E56" i="5"/>
  <c r="F56" i="5" s="1"/>
  <c r="E57" i="5"/>
  <c r="G57" i="5" s="1"/>
  <c r="E59" i="5"/>
  <c r="F59" i="5" s="1"/>
  <c r="E61" i="5"/>
  <c r="F61" i="5" s="1"/>
  <c r="E62" i="5"/>
  <c r="G62" i="5" s="1"/>
  <c r="G19" i="5"/>
  <c r="G22" i="5"/>
  <c r="G23" i="5"/>
  <c r="F60" i="5" l="1"/>
  <c r="F54" i="5"/>
  <c r="F62" i="5"/>
  <c r="F55" i="5"/>
  <c r="F57" i="5"/>
  <c r="G39" i="5"/>
  <c r="G20" i="5"/>
  <c r="G18" i="5"/>
  <c r="G56" i="5"/>
  <c r="G59" i="5"/>
  <c r="G14" i="5"/>
  <c r="G51" i="5"/>
  <c r="G61" i="5"/>
  <c r="G25" i="5"/>
  <c r="G30" i="5"/>
  <c r="G17" i="5"/>
  <c r="G21" i="5"/>
  <c r="F48" i="5"/>
  <c r="G27" i="5"/>
  <c r="G52" i="5"/>
  <c r="G47" i="5"/>
</calcChain>
</file>

<file path=xl/sharedStrings.xml><?xml version="1.0" encoding="utf-8"?>
<sst xmlns="http://schemas.openxmlformats.org/spreadsheetml/2006/main" count="106" uniqueCount="105">
  <si>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</si>
  <si>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</si>
  <si>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</si>
  <si>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</si>
  <si>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</si>
  <si>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</si>
  <si>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</si>
  <si>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</si>
  <si>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</si>
  <si>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</si>
  <si>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</si>
  <si>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</si>
  <si>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</si>
  <si>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</si>
  <si>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</si>
  <si>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</si>
  <si>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</si>
  <si>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</si>
  <si>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</si>
  <si>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</si>
  <si>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</si>
  <si>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</si>
  <si>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</si>
  <si>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</si>
  <si>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</si>
  <si>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</si>
  <si>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</si>
  <si>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</si>
  <si>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</si>
  <si>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</si>
  <si>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</si>
  <si>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</si>
  <si>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</si>
  <si>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</si>
  <si>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</si>
  <si>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</si>
  <si>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R.br.</t>
  </si>
  <si>
    <t>VRSTA USLUGE</t>
  </si>
  <si>
    <t>Naknade za korištenje groblja</t>
  </si>
  <si>
    <t>Jednokratna naknada za korištenje zemljišta za prekopno</t>
  </si>
  <si>
    <t>mjesto na gradskom groblju u Trogiru za ukop u zemlju-do 10 god.</t>
  </si>
  <si>
    <t>dječji grob</t>
  </si>
  <si>
    <t>grob za odrasle</t>
  </si>
  <si>
    <t>za grobnice do 9m²</t>
  </si>
  <si>
    <t>za grobnice od 7,80 m² sa 6 grobnih mjesta</t>
  </si>
  <si>
    <t>za grobnice od 5,20 m² sa 6 grobnih mjesta</t>
  </si>
  <si>
    <t>za kamenice od 4,16 m²</t>
  </si>
  <si>
    <t>Naknada za izlazak na teren po zahtjevu stranke za izmjeru i</t>
  </si>
  <si>
    <t>iskolčavanje mjesta za grob ili grobnicu</t>
  </si>
  <si>
    <t>Naknada za ulazak vozilom u groblje</t>
  </si>
  <si>
    <t>Naknada za postavljanje slova,slika, vaza, natpisa i sl.</t>
  </si>
  <si>
    <t>Naknada za postavljanje spomenika, izmjena dijela</t>
  </si>
  <si>
    <t>grobnica, postavljanje kulira, brušenje…</t>
  </si>
  <si>
    <t>Naknada za oblaganje grobnice (komplet)</t>
  </si>
  <si>
    <t>Naknada za korištenje električne energije</t>
  </si>
  <si>
    <t>Prijepis groba ili grobnice s jedne osobe na drugu</t>
  </si>
  <si>
    <t>Privremeno korištenje grobnice u vlasništvu TH za jednu godinu</t>
  </si>
  <si>
    <t>Administrativne usluge</t>
  </si>
  <si>
    <t>Upotreba mrtvačnice</t>
  </si>
  <si>
    <t>Upotreba frižidera u trajanju od 24 sata</t>
  </si>
  <si>
    <t>Radovi na grobnicama</t>
  </si>
  <si>
    <t>Otvaranje i zatvaranje grobnice</t>
  </si>
  <si>
    <t>Zidanje polica grobnice (samo rad)</t>
  </si>
  <si>
    <t>Razbijanje polica u grobnici</t>
  </si>
  <si>
    <t>Ispumpavanje vode iz grobnice</t>
  </si>
  <si>
    <t>Čišćenje grobnica i polica po satu rada</t>
  </si>
  <si>
    <t xml:space="preserve">Dizanje nadgrobne plože i deponiranje do slijeganja </t>
  </si>
  <si>
    <t>groba te ponovna montaža</t>
  </si>
  <si>
    <t>Materijal za zaziđavanje umrle osobe u grobnici-polica</t>
  </si>
  <si>
    <t>Zamazivanje police u kamenicama i grobnicama u bloku</t>
  </si>
  <si>
    <t>Iskop groba na groblju Trogir</t>
  </si>
  <si>
    <t>Sprovodi</t>
  </si>
  <si>
    <t>Uređenje grobnice ili groba prilikom ukopa</t>
  </si>
  <si>
    <t>Zatrpavanje groba sa formiranjem nadgrobne humke</t>
  </si>
  <si>
    <t>Odvoz vijenaca</t>
  </si>
  <si>
    <t>Uređenje groba do 6 mjeseci</t>
  </si>
  <si>
    <t>Ekshumacije</t>
  </si>
  <si>
    <t>Postavljanje drvenog nadgrobnog znaka</t>
  </si>
  <si>
    <t>Usluga radnika</t>
  </si>
  <si>
    <t>Sat rada grobara</t>
  </si>
  <si>
    <t>Upotreba razglasa</t>
  </si>
  <si>
    <t>Postavljanje križa</t>
  </si>
  <si>
    <t>Predsjednik Uprave:</t>
  </si>
  <si>
    <t>Danijel Kukoč, dipl.iur.univ.spec.oec.</t>
  </si>
  <si>
    <t>Sprovodi subotom i popodnevnim  satima</t>
  </si>
  <si>
    <t>Cjenik se primjenjuje od 01.01.2026.g.</t>
  </si>
  <si>
    <t>Postavljanje urne u grobnicu</t>
  </si>
  <si>
    <t>Godišnja naknada za korištenje groblja  plaća se po m² korisne površine groba ili grobnice + površine po broju etaža u grobnici:</t>
  </si>
  <si>
    <t>Ekshumacija  do dvije godine od  ukopa</t>
  </si>
  <si>
    <t>Ekshumacija  od dvije do pet godina od ukopa</t>
  </si>
  <si>
    <t>Ekshumacija preko pet godina</t>
  </si>
  <si>
    <t>Ekshumacija unutar grobnice ili groba sa sakupljanjem kostiju</t>
  </si>
  <si>
    <t xml:space="preserve">Cijena EUR  sa PDV- om EUR </t>
  </si>
  <si>
    <t>%   promjene</t>
  </si>
  <si>
    <t>Cijena EUR  bez PDV-a</t>
  </si>
  <si>
    <t xml:space="preserve"> CJENIK  ODRŽAVANJA  GROBLJA I POGREBNIH USLUGA</t>
  </si>
  <si>
    <t xml:space="preserve">Cijena EUR                  sa PDV- om 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</si>
  <si>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</si>
  <si>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</si>
  <si>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</si>
  <si>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</si>
  <si>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KLASA:  363-01/25-01/67</t>
  </si>
  <si>
    <t>Sukladno Odluci o davanju prethodne suglasnosti na cjenik Trogir Holding-a d.o.o. KLASA:363-01/23-01/103, URBROJ:2181-13-50/01-25-5 i temeljem članka 12. Društvenog ugovora Trogir Holding-a d.o.o. Predsjednik Uprave donosi:</t>
  </si>
  <si>
    <t>Trogir, 11. prosinca 2025.g.</t>
  </si>
  <si>
    <t>URBROJ: 2181-13-5-02/001-25-6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</si>
</sst>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6" xfId="0" applyFont="1" applyBorder="1"/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0" fontId="1" fillId="0" borderId="6" xfId="0" applyFont="1" applyBorder="1"/>
    <xf numFmtId="4" fontId="1" fillId="0" borderId="3" xfId="0" applyNumberFormat="1" applyFont="1" applyBorder="1" applyAlignment="1">
      <alignment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4" fontId="2" fillId="2" borderId="8" xfId="0" applyNumberFormat="1" applyFont="1" applyFill="1" applyBorder="1"/>
    <xf numFmtId="4" fontId="1" fillId="0" borderId="6" xfId="0" applyNumberFormat="1" applyFont="1" applyBorder="1"/>
    <xf numFmtId="4" fontId="2" fillId="2" borderId="2" xfId="0" applyNumberFormat="1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4" fontId="2" fillId="2" borderId="3" xfId="0" applyNumberFormat="1" applyFont="1" applyFill="1" applyBorder="1"/>
    <xf numFmtId="4" fontId="2" fillId="2" borderId="4" xfId="0" applyNumberFormat="1" applyFont="1" applyFill="1" applyBorder="1"/>
    <xf numFmtId="4" fontId="2" fillId="2" borderId="5" xfId="0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2" fillId="2" borderId="7" xfId="0" applyNumberFormat="1" applyFont="1" applyFill="1" applyBorder="1"/>
    <xf numFmtId="4" fontId="2" fillId="2" borderId="1" xfId="0" applyNumberFormat="1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10" fontId="1" fillId="0" borderId="1" xfId="0" applyNumberFormat="1" applyFont="1" applyBorder="1" applyAlignment="1">
      <alignment horizont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/>
    <xf numFmtId="4" fontId="2" fillId="0" borderId="15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1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0" xfId="0" applyNumberFormat="1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left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vertical="center"/>
    </xf>
    <xf numFmtId="0" fontId="11" fillId="0" borderId="0" xfId="0" applyFont="1"/>
    <xf numFmtId="4" fontId="1" fillId="0" borderId="5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2</xdr:row>
      <xdr:rowOff>104775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4E161C8-95B7-4A47-A3EC-8A583361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0BD0-2839-4A22-AE2D-CB5175AFD2E7}">
  <sheetPr>
    <pageSetUpPr fitToPage="1"/>
  </sheetPr>
  <dimension ref="A1:W70"/>
  <sheetViews>
    <sheetView tabSelected="1" topLeftCell="A52" workbookViewId="0">
      <selection activeCell="B68" sqref="B68"/>
    </sheetView>
  </sheetViews>
  <sheetFormatPr defaultColWidth="8.85546875" defaultRowHeight="12.75" x14ac:dyDescent="0.2"/>
  <cols>
    <col min="1" max="1" width="5.140625" style="13" bestFit="1" customWidth="1"/>
    <col min="2" max="2" width="62.85546875" style="13" customWidth="1"/>
    <col min="3" max="4" width="10.42578125" style="43" hidden="1" customWidth="1"/>
    <col min="5" max="5" width="15" style="44" customWidth="1"/>
    <col min="6" max="6" width="15.7109375" style="44" customWidth="1"/>
    <col min="7" max="7" width="9.42578125" style="15" hidden="1" customWidth="1"/>
    <col min="8" max="16384" width="8.85546875" style="13"/>
  </cols>
  <sheetData>
    <row r="1" spans="1:23" s="54" customFormat="1" x14ac:dyDescent="0.2">
      <c r="B1" s="61" t="s">
        <v>97</v>
      </c>
      <c r="J1" s="55"/>
      <c r="K1" s="55"/>
      <c r="N1" s="56"/>
      <c r="O1" s="56"/>
      <c r="P1" s="57"/>
      <c r="Q1" s="57"/>
      <c r="R1" s="58"/>
      <c r="U1" s="59"/>
      <c r="V1" s="59"/>
      <c r="W1" s="60"/>
    </row>
    <row r="2" spans="1:23" s="54" customFormat="1" x14ac:dyDescent="0.2">
      <c r="B2" s="62" t="s">
        <v>98</v>
      </c>
      <c r="J2" s="55"/>
      <c r="K2" s="55"/>
      <c r="N2" s="56"/>
      <c r="O2" s="56"/>
      <c r="P2" s="57"/>
      <c r="Q2" s="57"/>
      <c r="R2" s="58"/>
      <c r="U2" s="59"/>
      <c r="V2" s="59"/>
      <c r="W2" s="60"/>
    </row>
    <row r="3" spans="1:23" s="54" customFormat="1" x14ac:dyDescent="0.2">
      <c r="B3" s="62" t="s">
        <v>99</v>
      </c>
      <c r="J3" s="55"/>
      <c r="K3" s="55"/>
      <c r="N3" s="56"/>
      <c r="O3" s="56"/>
      <c r="P3" s="57"/>
      <c r="Q3" s="57"/>
      <c r="R3" s="58"/>
      <c r="U3" s="59"/>
      <c r="V3" s="59"/>
      <c r="W3" s="60"/>
    </row>
    <row r="4" spans="1:23" s="54" customFormat="1" x14ac:dyDescent="0.2">
      <c r="B4" s="63" t="s">
        <v>100</v>
      </c>
      <c r="J4" s="55"/>
      <c r="K4" s="55"/>
      <c r="N4" s="56"/>
      <c r="O4" s="56"/>
      <c r="P4" s="57"/>
      <c r="Q4" s="57"/>
      <c r="R4" s="58"/>
      <c r="U4" s="59"/>
      <c r="V4" s="59"/>
      <c r="W4" s="60"/>
    </row>
    <row r="5" spans="1:23" s="54" customFormat="1" x14ac:dyDescent="0.2">
      <c r="J5" s="55"/>
      <c r="K5" s="55"/>
      <c r="N5" s="56"/>
      <c r="O5" s="56"/>
      <c r="P5" s="57"/>
      <c r="Q5" s="57"/>
      <c r="R5" s="58"/>
      <c r="U5" s="59"/>
      <c r="V5" s="59"/>
      <c r="W5" s="60"/>
    </row>
    <row r="6" spans="1:23" ht="12.75" customHeight="1" x14ac:dyDescent="0.2">
      <c r="A6" s="85" t="s">
        <v>102</v>
      </c>
      <c r="B6" s="85"/>
      <c r="C6" s="85"/>
      <c r="D6" s="85"/>
      <c r="E6" s="85"/>
      <c r="F6" s="85"/>
    </row>
    <row r="7" spans="1:23" ht="30.75" customHeight="1" x14ac:dyDescent="0.2">
      <c r="A7" s="85"/>
      <c r="B7" s="85"/>
      <c r="C7" s="85"/>
      <c r="D7" s="85"/>
      <c r="E7" s="85"/>
      <c r="F7" s="85"/>
    </row>
    <row r="8" spans="1:23" ht="13.5" thickBot="1" x14ac:dyDescent="0.25">
      <c r="C8" s="14"/>
      <c r="D8" s="14"/>
      <c r="E8" s="14"/>
      <c r="F8" s="14"/>
    </row>
    <row r="9" spans="1:23" ht="15" customHeight="1" x14ac:dyDescent="0.2">
      <c r="A9" s="79" t="s">
        <v>95</v>
      </c>
      <c r="B9" s="80"/>
      <c r="C9" s="80"/>
      <c r="D9" s="80"/>
      <c r="E9" s="80"/>
      <c r="F9" s="81"/>
      <c r="G9" s="52"/>
    </row>
    <row r="10" spans="1:23" ht="15.75" customHeight="1" thickBot="1" x14ac:dyDescent="0.25">
      <c r="A10" s="82"/>
      <c r="B10" s="83"/>
      <c r="C10" s="83"/>
      <c r="D10" s="83"/>
      <c r="E10" s="83"/>
      <c r="F10" s="84"/>
      <c r="G10" s="53"/>
    </row>
    <row r="11" spans="1:23" x14ac:dyDescent="0.2">
      <c r="A11" s="16"/>
      <c r="B11" s="16"/>
      <c r="C11" s="16"/>
      <c r="D11" s="17"/>
      <c r="E11" s="16"/>
      <c r="F11" s="16"/>
      <c r="G11" s="18"/>
    </row>
    <row r="12" spans="1:23" s="19" customFormat="1" ht="38.25" x14ac:dyDescent="0.25">
      <c r="A12" s="68" t="s">
        <v>36</v>
      </c>
      <c r="B12" s="69" t="s">
        <v>37</v>
      </c>
      <c r="C12" s="11" t="s">
        <v>94</v>
      </c>
      <c r="D12" s="11" t="s">
        <v>92</v>
      </c>
      <c r="E12" s="12" t="s">
        <v>94</v>
      </c>
      <c r="F12" s="12" t="s">
        <v>96</v>
      </c>
      <c r="G12" s="10" t="s">
        <v>93</v>
      </c>
    </row>
    <row r="13" spans="1:23" x14ac:dyDescent="0.2">
      <c r="A13" s="20"/>
      <c r="B13" s="21" t="s">
        <v>38</v>
      </c>
      <c r="C13" s="22"/>
      <c r="D13" s="22"/>
      <c r="E13" s="23"/>
      <c r="F13" s="23"/>
      <c r="G13" s="24"/>
    </row>
    <row r="14" spans="1:23" ht="15" customHeight="1" x14ac:dyDescent="0.2">
      <c r="A14" s="25" t="s">
        <v>0</v>
      </c>
      <c r="B14" s="6" t="s">
        <v>39</v>
      </c>
      <c r="C14" s="75">
        <v>850</v>
      </c>
      <c r="D14" s="77">
        <f>C14*1.25</f>
        <v>1062.5</v>
      </c>
      <c r="E14" s="71">
        <v>980</v>
      </c>
      <c r="F14" s="71">
        <f>E14*1.25</f>
        <v>1225</v>
      </c>
      <c r="G14" s="73">
        <f>E14/C14-100%</f>
        <v>0.15294117647058814</v>
      </c>
    </row>
    <row r="15" spans="1:23" ht="12.75" customHeight="1" x14ac:dyDescent="0.2">
      <c r="A15" s="26"/>
      <c r="B15" s="7" t="s">
        <v>40</v>
      </c>
      <c r="C15" s="76"/>
      <c r="D15" s="78"/>
      <c r="E15" s="72"/>
      <c r="F15" s="72"/>
      <c r="G15" s="74"/>
    </row>
    <row r="16" spans="1:23" ht="25.5" x14ac:dyDescent="0.2">
      <c r="A16" s="25" t="s">
        <v>1</v>
      </c>
      <c r="B16" s="9" t="s">
        <v>87</v>
      </c>
      <c r="C16" s="27"/>
      <c r="D16" s="28"/>
      <c r="E16" s="29"/>
      <c r="F16" s="29"/>
      <c r="G16" s="30"/>
    </row>
    <row r="17" spans="1:7" x14ac:dyDescent="0.2">
      <c r="A17" s="26"/>
      <c r="B17" s="47" t="s">
        <v>41</v>
      </c>
      <c r="C17" s="31">
        <v>11.5</v>
      </c>
      <c r="D17" s="32">
        <f>C17*1.25</f>
        <v>14.375</v>
      </c>
      <c r="E17" s="29">
        <v>13.2</v>
      </c>
      <c r="F17" s="33">
        <f>E17*1.25</f>
        <v>16.5</v>
      </c>
      <c r="G17" s="30">
        <f>E17/C17-100%</f>
        <v>0.14782608695652177</v>
      </c>
    </row>
    <row r="18" spans="1:7" x14ac:dyDescent="0.2">
      <c r="A18" s="26"/>
      <c r="B18" s="48" t="s">
        <v>42</v>
      </c>
      <c r="C18" s="31">
        <v>18.7</v>
      </c>
      <c r="D18" s="32">
        <f t="shared" ref="D18:F22" si="0">C18*1.25</f>
        <v>23.375</v>
      </c>
      <c r="E18" s="29">
        <v>21.6</v>
      </c>
      <c r="F18" s="33">
        <f t="shared" si="0"/>
        <v>27</v>
      </c>
      <c r="G18" s="30">
        <f t="shared" ref="G18:G62" si="1">E18/C18-100%</f>
        <v>0.15508021390374349</v>
      </c>
    </row>
    <row r="19" spans="1:7" x14ac:dyDescent="0.2">
      <c r="A19" s="26"/>
      <c r="B19" s="48" t="s">
        <v>43</v>
      </c>
      <c r="C19" s="31">
        <v>37.799999999999997</v>
      </c>
      <c r="D19" s="32">
        <f t="shared" si="0"/>
        <v>47.25</v>
      </c>
      <c r="E19" s="29">
        <v>43.6</v>
      </c>
      <c r="F19" s="33">
        <f t="shared" si="0"/>
        <v>54.5</v>
      </c>
      <c r="G19" s="30">
        <f t="shared" si="1"/>
        <v>0.15343915343915349</v>
      </c>
    </row>
    <row r="20" spans="1:7" x14ac:dyDescent="0.2">
      <c r="A20" s="26"/>
      <c r="B20" s="48" t="s">
        <v>44</v>
      </c>
      <c r="C20" s="31">
        <v>26.8</v>
      </c>
      <c r="D20" s="32">
        <f t="shared" si="0"/>
        <v>33.5</v>
      </c>
      <c r="E20" s="29">
        <v>30.8</v>
      </c>
      <c r="F20" s="33">
        <f t="shared" si="0"/>
        <v>38.5</v>
      </c>
      <c r="G20" s="30">
        <f t="shared" si="1"/>
        <v>0.14925373134328357</v>
      </c>
    </row>
    <row r="21" spans="1:7" x14ac:dyDescent="0.2">
      <c r="A21" s="26"/>
      <c r="B21" s="48" t="s">
        <v>45</v>
      </c>
      <c r="C21" s="31">
        <v>21</v>
      </c>
      <c r="D21" s="32">
        <f t="shared" si="0"/>
        <v>26.25</v>
      </c>
      <c r="E21" s="29">
        <v>24.4</v>
      </c>
      <c r="F21" s="33">
        <f t="shared" si="0"/>
        <v>30.5</v>
      </c>
      <c r="G21" s="30">
        <f t="shared" si="1"/>
        <v>0.16190476190476177</v>
      </c>
    </row>
    <row r="22" spans="1:7" x14ac:dyDescent="0.2">
      <c r="A22" s="34"/>
      <c r="B22" s="49" t="s">
        <v>46</v>
      </c>
      <c r="C22" s="31">
        <v>18.7</v>
      </c>
      <c r="D22" s="32">
        <f t="shared" si="0"/>
        <v>23.375</v>
      </c>
      <c r="E22" s="29">
        <v>21.6</v>
      </c>
      <c r="F22" s="33">
        <f t="shared" si="0"/>
        <v>27</v>
      </c>
      <c r="G22" s="30">
        <f t="shared" si="1"/>
        <v>0.15508021390374349</v>
      </c>
    </row>
    <row r="23" spans="1:7" ht="15" customHeight="1" x14ac:dyDescent="0.2">
      <c r="A23" s="26" t="s">
        <v>2</v>
      </c>
      <c r="B23" s="6" t="s">
        <v>47</v>
      </c>
      <c r="C23" s="75">
        <v>16.5</v>
      </c>
      <c r="D23" s="77">
        <f>C23*1.25</f>
        <v>20.625</v>
      </c>
      <c r="E23" s="71">
        <v>19</v>
      </c>
      <c r="F23" s="71">
        <f>E23*1.25</f>
        <v>23.75</v>
      </c>
      <c r="G23" s="73">
        <f t="shared" si="1"/>
        <v>0.1515151515151516</v>
      </c>
    </row>
    <row r="24" spans="1:7" x14ac:dyDescent="0.2">
      <c r="A24" s="26"/>
      <c r="B24" s="5" t="s">
        <v>48</v>
      </c>
      <c r="C24" s="76"/>
      <c r="D24" s="78"/>
      <c r="E24" s="72"/>
      <c r="F24" s="72"/>
      <c r="G24" s="74"/>
    </row>
    <row r="25" spans="1:7" x14ac:dyDescent="0.2">
      <c r="A25" s="35" t="s">
        <v>3</v>
      </c>
      <c r="B25" s="4" t="s">
        <v>49</v>
      </c>
      <c r="C25" s="31">
        <v>17.2</v>
      </c>
      <c r="D25" s="32">
        <f t="shared" ref="D25:F26" si="2">C25*1.25</f>
        <v>21.5</v>
      </c>
      <c r="E25" s="29">
        <v>20</v>
      </c>
      <c r="F25" s="33">
        <f t="shared" si="2"/>
        <v>25</v>
      </c>
      <c r="G25" s="30">
        <f t="shared" si="1"/>
        <v>0.16279069767441867</v>
      </c>
    </row>
    <row r="26" spans="1:7" x14ac:dyDescent="0.2">
      <c r="A26" s="36" t="s">
        <v>4</v>
      </c>
      <c r="B26" s="2" t="s">
        <v>50</v>
      </c>
      <c r="C26" s="31">
        <v>30</v>
      </c>
      <c r="D26" s="32">
        <f t="shared" si="2"/>
        <v>37.5</v>
      </c>
      <c r="E26" s="29">
        <v>36</v>
      </c>
      <c r="F26" s="33">
        <f t="shared" si="2"/>
        <v>45</v>
      </c>
      <c r="G26" s="30">
        <f t="shared" si="1"/>
        <v>0.19999999999999996</v>
      </c>
    </row>
    <row r="27" spans="1:7" ht="15" customHeight="1" x14ac:dyDescent="0.2">
      <c r="A27" s="37" t="s">
        <v>5</v>
      </c>
      <c r="B27" s="2" t="s">
        <v>51</v>
      </c>
      <c r="C27" s="75">
        <v>96</v>
      </c>
      <c r="D27" s="77">
        <f>C27*1.25</f>
        <v>120</v>
      </c>
      <c r="E27" s="71">
        <v>112</v>
      </c>
      <c r="F27" s="71">
        <f>E27*1.25</f>
        <v>140</v>
      </c>
      <c r="G27" s="73">
        <f t="shared" si="1"/>
        <v>0.16666666666666674</v>
      </c>
    </row>
    <row r="28" spans="1:7" x14ac:dyDescent="0.2">
      <c r="A28" s="38"/>
      <c r="B28" s="3" t="s">
        <v>52</v>
      </c>
      <c r="C28" s="76"/>
      <c r="D28" s="78"/>
      <c r="E28" s="72"/>
      <c r="F28" s="72"/>
      <c r="G28" s="74"/>
    </row>
    <row r="29" spans="1:7" x14ac:dyDescent="0.2">
      <c r="A29" s="39" t="s">
        <v>6</v>
      </c>
      <c r="B29" s="1" t="s">
        <v>53</v>
      </c>
      <c r="C29" s="31">
        <v>188</v>
      </c>
      <c r="D29" s="32">
        <f t="shared" ref="D29:F35" si="3">C29*1.25</f>
        <v>235</v>
      </c>
      <c r="E29" s="29">
        <v>220</v>
      </c>
      <c r="F29" s="33">
        <f t="shared" si="3"/>
        <v>275</v>
      </c>
      <c r="G29" s="30">
        <f t="shared" si="1"/>
        <v>0.17021276595744683</v>
      </c>
    </row>
    <row r="30" spans="1:7" x14ac:dyDescent="0.2">
      <c r="A30" s="40" t="s">
        <v>7</v>
      </c>
      <c r="B30" s="1" t="s">
        <v>54</v>
      </c>
      <c r="C30" s="31">
        <v>35</v>
      </c>
      <c r="D30" s="32">
        <f t="shared" si="3"/>
        <v>43.75</v>
      </c>
      <c r="E30" s="29">
        <v>40</v>
      </c>
      <c r="F30" s="33">
        <f t="shared" si="3"/>
        <v>50</v>
      </c>
      <c r="G30" s="30">
        <f t="shared" si="1"/>
        <v>0.14285714285714279</v>
      </c>
    </row>
    <row r="31" spans="1:7" x14ac:dyDescent="0.2">
      <c r="A31" s="39" t="s">
        <v>8</v>
      </c>
      <c r="B31" s="3" t="s">
        <v>55</v>
      </c>
      <c r="C31" s="31">
        <v>6.9</v>
      </c>
      <c r="D31" s="32">
        <f t="shared" si="3"/>
        <v>8.625</v>
      </c>
      <c r="E31" s="29">
        <v>8</v>
      </c>
      <c r="F31" s="33">
        <f t="shared" si="3"/>
        <v>10</v>
      </c>
      <c r="G31" s="30">
        <f t="shared" si="1"/>
        <v>0.15942028985507251</v>
      </c>
    </row>
    <row r="32" spans="1:7" x14ac:dyDescent="0.2">
      <c r="A32" s="39" t="s">
        <v>9</v>
      </c>
      <c r="B32" s="1" t="s">
        <v>56</v>
      </c>
      <c r="C32" s="31">
        <v>155</v>
      </c>
      <c r="D32" s="32">
        <f t="shared" si="3"/>
        <v>193.75</v>
      </c>
      <c r="E32" s="29">
        <v>176</v>
      </c>
      <c r="F32" s="33">
        <f t="shared" si="3"/>
        <v>220</v>
      </c>
      <c r="G32" s="30">
        <f t="shared" si="1"/>
        <v>0.13548387096774195</v>
      </c>
    </row>
    <row r="33" spans="1:7" x14ac:dyDescent="0.2">
      <c r="A33" s="40" t="s">
        <v>10</v>
      </c>
      <c r="B33" s="1" t="s">
        <v>57</v>
      </c>
      <c r="C33" s="31">
        <v>6.9</v>
      </c>
      <c r="D33" s="32">
        <f t="shared" si="3"/>
        <v>8.625</v>
      </c>
      <c r="E33" s="29">
        <v>8</v>
      </c>
      <c r="F33" s="33">
        <f t="shared" si="3"/>
        <v>10</v>
      </c>
      <c r="G33" s="30">
        <f t="shared" si="1"/>
        <v>0.15942028985507251</v>
      </c>
    </row>
    <row r="34" spans="1:7" x14ac:dyDescent="0.2">
      <c r="A34" s="40" t="s">
        <v>11</v>
      </c>
      <c r="B34" s="1" t="s">
        <v>58</v>
      </c>
      <c r="C34" s="31">
        <v>28.3</v>
      </c>
      <c r="D34" s="32">
        <f t="shared" si="3"/>
        <v>35.375</v>
      </c>
      <c r="E34" s="29">
        <v>32</v>
      </c>
      <c r="F34" s="33">
        <f t="shared" si="3"/>
        <v>40</v>
      </c>
      <c r="G34" s="30">
        <f t="shared" si="1"/>
        <v>0.13074204946996471</v>
      </c>
    </row>
    <row r="35" spans="1:7" x14ac:dyDescent="0.2">
      <c r="A35" s="40" t="s">
        <v>12</v>
      </c>
      <c r="B35" s="1" t="s">
        <v>59</v>
      </c>
      <c r="C35" s="31">
        <v>13.8</v>
      </c>
      <c r="D35" s="32">
        <f t="shared" si="3"/>
        <v>17.25</v>
      </c>
      <c r="E35" s="29">
        <v>16</v>
      </c>
      <c r="F35" s="33">
        <f t="shared" si="3"/>
        <v>20</v>
      </c>
      <c r="G35" s="30">
        <f t="shared" si="1"/>
        <v>0.15942028985507251</v>
      </c>
    </row>
    <row r="36" spans="1:7" ht="15" customHeight="1" x14ac:dyDescent="0.2">
      <c r="A36" s="40"/>
      <c r="B36" s="8" t="s">
        <v>60</v>
      </c>
      <c r="C36" s="31"/>
      <c r="D36" s="32"/>
      <c r="E36" s="29"/>
      <c r="F36" s="33"/>
      <c r="G36" s="30"/>
    </row>
    <row r="37" spans="1:7" x14ac:dyDescent="0.2">
      <c r="A37" s="40" t="s">
        <v>13</v>
      </c>
      <c r="B37" s="1" t="s">
        <v>61</v>
      </c>
      <c r="C37" s="31">
        <v>27</v>
      </c>
      <c r="D37" s="32">
        <f t="shared" ref="D37:F41" si="4">C37*1.25</f>
        <v>33.75</v>
      </c>
      <c r="E37" s="29">
        <v>32</v>
      </c>
      <c r="F37" s="33">
        <f t="shared" si="4"/>
        <v>40</v>
      </c>
      <c r="G37" s="30">
        <f t="shared" si="1"/>
        <v>0.18518518518518512</v>
      </c>
    </row>
    <row r="38" spans="1:7" x14ac:dyDescent="0.2">
      <c r="A38" s="40" t="s">
        <v>14</v>
      </c>
      <c r="B38" s="1" t="s">
        <v>62</v>
      </c>
      <c r="C38" s="31">
        <v>40</v>
      </c>
      <c r="D38" s="32">
        <f t="shared" si="4"/>
        <v>50</v>
      </c>
      <c r="E38" s="29">
        <v>45</v>
      </c>
      <c r="F38" s="33">
        <f t="shared" si="4"/>
        <v>56.25</v>
      </c>
      <c r="G38" s="30">
        <f t="shared" si="1"/>
        <v>0.125</v>
      </c>
    </row>
    <row r="39" spans="1:7" x14ac:dyDescent="0.2">
      <c r="A39" s="40" t="s">
        <v>15</v>
      </c>
      <c r="B39" s="1" t="s">
        <v>63</v>
      </c>
      <c r="C39" s="31">
        <v>36</v>
      </c>
      <c r="D39" s="32">
        <f t="shared" si="4"/>
        <v>45</v>
      </c>
      <c r="E39" s="29">
        <v>40</v>
      </c>
      <c r="F39" s="33">
        <f t="shared" si="4"/>
        <v>50</v>
      </c>
      <c r="G39" s="30">
        <f t="shared" si="1"/>
        <v>0.11111111111111116</v>
      </c>
    </row>
    <row r="40" spans="1:7" x14ac:dyDescent="0.2">
      <c r="A40" s="40" t="s">
        <v>16</v>
      </c>
      <c r="B40" s="1" t="s">
        <v>64</v>
      </c>
      <c r="C40" s="31">
        <v>21</v>
      </c>
      <c r="D40" s="32">
        <f t="shared" si="4"/>
        <v>26.25</v>
      </c>
      <c r="E40" s="29">
        <v>24</v>
      </c>
      <c r="F40" s="33">
        <f t="shared" si="4"/>
        <v>30</v>
      </c>
      <c r="G40" s="30">
        <f t="shared" si="1"/>
        <v>0.14285714285714279</v>
      </c>
    </row>
    <row r="41" spans="1:7" x14ac:dyDescent="0.2">
      <c r="A41" s="36" t="s">
        <v>17</v>
      </c>
      <c r="B41" s="2" t="s">
        <v>65</v>
      </c>
      <c r="C41" s="31">
        <v>36.5</v>
      </c>
      <c r="D41" s="32">
        <f t="shared" si="4"/>
        <v>45.625</v>
      </c>
      <c r="E41" s="29">
        <v>42</v>
      </c>
      <c r="F41" s="33">
        <f t="shared" si="4"/>
        <v>52.5</v>
      </c>
      <c r="G41" s="30">
        <f t="shared" si="1"/>
        <v>0.15068493150684925</v>
      </c>
    </row>
    <row r="42" spans="1:7" ht="15" customHeight="1" x14ac:dyDescent="0.2">
      <c r="A42" s="37" t="s">
        <v>18</v>
      </c>
      <c r="B42" s="2" t="s">
        <v>66</v>
      </c>
      <c r="C42" s="75">
        <v>80</v>
      </c>
      <c r="D42" s="77">
        <f>C42*1.25</f>
        <v>100</v>
      </c>
      <c r="E42" s="71">
        <v>90</v>
      </c>
      <c r="F42" s="71">
        <f>E42*1.25</f>
        <v>112.5</v>
      </c>
      <c r="G42" s="73">
        <f t="shared" si="1"/>
        <v>0.125</v>
      </c>
    </row>
    <row r="43" spans="1:7" x14ac:dyDescent="0.2">
      <c r="A43" s="38"/>
      <c r="B43" s="3" t="s">
        <v>67</v>
      </c>
      <c r="C43" s="76"/>
      <c r="D43" s="78"/>
      <c r="E43" s="72"/>
      <c r="F43" s="72"/>
      <c r="G43" s="74"/>
    </row>
    <row r="44" spans="1:7" x14ac:dyDescent="0.2">
      <c r="A44" s="39" t="s">
        <v>19</v>
      </c>
      <c r="B44" s="3" t="s">
        <v>68</v>
      </c>
      <c r="C44" s="31">
        <v>75</v>
      </c>
      <c r="D44" s="32">
        <f t="shared" ref="D44:F48" si="5">C44*1.25</f>
        <v>93.75</v>
      </c>
      <c r="E44" s="29">
        <v>88</v>
      </c>
      <c r="F44" s="33">
        <f t="shared" si="5"/>
        <v>110</v>
      </c>
      <c r="G44" s="30">
        <f t="shared" si="1"/>
        <v>0.17333333333333334</v>
      </c>
    </row>
    <row r="45" spans="1:7" x14ac:dyDescent="0.2">
      <c r="A45" s="40" t="s">
        <v>20</v>
      </c>
      <c r="B45" s="1" t="s">
        <v>69</v>
      </c>
      <c r="C45" s="31">
        <v>27</v>
      </c>
      <c r="D45" s="32">
        <f t="shared" si="5"/>
        <v>33.75</v>
      </c>
      <c r="E45" s="29">
        <v>30</v>
      </c>
      <c r="F45" s="33">
        <f t="shared" si="5"/>
        <v>37.5</v>
      </c>
      <c r="G45" s="30">
        <f t="shared" si="1"/>
        <v>0.11111111111111116</v>
      </c>
    </row>
    <row r="46" spans="1:7" x14ac:dyDescent="0.2">
      <c r="A46" s="40" t="s">
        <v>21</v>
      </c>
      <c r="B46" s="1" t="s">
        <v>70</v>
      </c>
      <c r="C46" s="31">
        <v>80</v>
      </c>
      <c r="D46" s="32">
        <f t="shared" si="5"/>
        <v>100</v>
      </c>
      <c r="E46" s="29">
        <v>100</v>
      </c>
      <c r="F46" s="33">
        <f t="shared" si="5"/>
        <v>125</v>
      </c>
      <c r="G46" s="30">
        <f t="shared" si="1"/>
        <v>0.25</v>
      </c>
    </row>
    <row r="47" spans="1:7" x14ac:dyDescent="0.2">
      <c r="A47" s="40" t="s">
        <v>22</v>
      </c>
      <c r="B47" s="1" t="s">
        <v>71</v>
      </c>
      <c r="C47" s="31">
        <v>75</v>
      </c>
      <c r="D47" s="32">
        <f t="shared" si="5"/>
        <v>93.75</v>
      </c>
      <c r="E47" s="29">
        <v>85</v>
      </c>
      <c r="F47" s="33">
        <f t="shared" si="5"/>
        <v>106.25</v>
      </c>
      <c r="G47" s="30">
        <f t="shared" si="1"/>
        <v>0.1333333333333333</v>
      </c>
    </row>
    <row r="48" spans="1:7" x14ac:dyDescent="0.2">
      <c r="A48" s="40" t="s">
        <v>23</v>
      </c>
      <c r="B48" s="1" t="s">
        <v>84</v>
      </c>
      <c r="C48" s="31"/>
      <c r="D48" s="32">
        <f t="shared" si="5"/>
        <v>0</v>
      </c>
      <c r="E48" s="29">
        <v>110</v>
      </c>
      <c r="F48" s="33">
        <f t="shared" si="5"/>
        <v>137.5</v>
      </c>
      <c r="G48" s="30"/>
    </row>
    <row r="49" spans="1:7" x14ac:dyDescent="0.2">
      <c r="A49" s="40"/>
      <c r="B49" s="8" t="s">
        <v>72</v>
      </c>
      <c r="C49" s="31"/>
      <c r="D49" s="32"/>
      <c r="E49" s="29"/>
      <c r="F49" s="33"/>
      <c r="G49" s="30"/>
    </row>
    <row r="50" spans="1:7" x14ac:dyDescent="0.2">
      <c r="A50" s="40" t="s">
        <v>24</v>
      </c>
      <c r="B50" s="1" t="s">
        <v>73</v>
      </c>
      <c r="C50" s="31">
        <v>45</v>
      </c>
      <c r="D50" s="32">
        <f t="shared" ref="D50:F52" si="6">C50*1.25</f>
        <v>56.25</v>
      </c>
      <c r="E50" s="29">
        <v>50</v>
      </c>
      <c r="F50" s="33">
        <f t="shared" si="6"/>
        <v>62.5</v>
      </c>
      <c r="G50" s="30">
        <f t="shared" si="1"/>
        <v>0.11111111111111116</v>
      </c>
    </row>
    <row r="51" spans="1:7" x14ac:dyDescent="0.2">
      <c r="A51" s="40" t="s">
        <v>25</v>
      </c>
      <c r="B51" s="1" t="s">
        <v>74</v>
      </c>
      <c r="C51" s="31">
        <v>10</v>
      </c>
      <c r="D51" s="32">
        <f t="shared" si="6"/>
        <v>12.5</v>
      </c>
      <c r="E51" s="29">
        <v>12</v>
      </c>
      <c r="F51" s="33">
        <f t="shared" si="6"/>
        <v>15</v>
      </c>
      <c r="G51" s="30">
        <f t="shared" si="1"/>
        <v>0.19999999999999996</v>
      </c>
    </row>
    <row r="52" spans="1:7" x14ac:dyDescent="0.2">
      <c r="A52" s="40" t="s">
        <v>26</v>
      </c>
      <c r="B52" s="1" t="s">
        <v>75</v>
      </c>
      <c r="C52" s="31">
        <v>25</v>
      </c>
      <c r="D52" s="32">
        <f t="shared" si="6"/>
        <v>31.25</v>
      </c>
      <c r="E52" s="29">
        <v>28</v>
      </c>
      <c r="F52" s="33">
        <f t="shared" si="6"/>
        <v>35</v>
      </c>
      <c r="G52" s="30">
        <f t="shared" si="1"/>
        <v>0.12000000000000011</v>
      </c>
    </row>
    <row r="53" spans="1:7" x14ac:dyDescent="0.2">
      <c r="A53" s="40"/>
      <c r="B53" s="8" t="s">
        <v>76</v>
      </c>
      <c r="C53" s="31"/>
      <c r="D53" s="32"/>
      <c r="E53" s="29"/>
      <c r="F53" s="33"/>
      <c r="G53" s="30"/>
    </row>
    <row r="54" spans="1:7" x14ac:dyDescent="0.2">
      <c r="A54" s="40" t="s">
        <v>27</v>
      </c>
      <c r="B54" s="1" t="s">
        <v>88</v>
      </c>
      <c r="C54" s="31">
        <v>270</v>
      </c>
      <c r="D54" s="32">
        <f t="shared" ref="D54:F57" si="7">C54*1.25</f>
        <v>337.5</v>
      </c>
      <c r="E54" s="29">
        <f t="shared" ref="E54:E62" si="8">C54*1.15</f>
        <v>310.5</v>
      </c>
      <c r="F54" s="33">
        <f t="shared" si="7"/>
        <v>388.125</v>
      </c>
      <c r="G54" s="30">
        <f t="shared" si="1"/>
        <v>0.14999999999999991</v>
      </c>
    </row>
    <row r="55" spans="1:7" x14ac:dyDescent="0.2">
      <c r="A55" s="40" t="s">
        <v>28</v>
      </c>
      <c r="B55" s="1" t="s">
        <v>89</v>
      </c>
      <c r="C55" s="31">
        <v>240</v>
      </c>
      <c r="D55" s="32">
        <f t="shared" si="7"/>
        <v>300</v>
      </c>
      <c r="E55" s="29">
        <f t="shared" si="8"/>
        <v>276</v>
      </c>
      <c r="F55" s="33">
        <f t="shared" si="7"/>
        <v>345</v>
      </c>
      <c r="G55" s="30">
        <f t="shared" si="1"/>
        <v>0.14999999999999991</v>
      </c>
    </row>
    <row r="56" spans="1:7" x14ac:dyDescent="0.2">
      <c r="A56" s="40" t="s">
        <v>29</v>
      </c>
      <c r="B56" s="1" t="s">
        <v>90</v>
      </c>
      <c r="C56" s="31">
        <v>225</v>
      </c>
      <c r="D56" s="32">
        <f t="shared" si="7"/>
        <v>281.25</v>
      </c>
      <c r="E56" s="29">
        <f t="shared" si="8"/>
        <v>258.75</v>
      </c>
      <c r="F56" s="33">
        <f t="shared" si="7"/>
        <v>323.4375</v>
      </c>
      <c r="G56" s="30">
        <f t="shared" si="1"/>
        <v>0.14999999999999991</v>
      </c>
    </row>
    <row r="57" spans="1:7" x14ac:dyDescent="0.2">
      <c r="A57" s="40" t="s">
        <v>30</v>
      </c>
      <c r="B57" s="1" t="s">
        <v>91</v>
      </c>
      <c r="C57" s="31">
        <v>105</v>
      </c>
      <c r="D57" s="32">
        <f t="shared" si="7"/>
        <v>131.25</v>
      </c>
      <c r="E57" s="29">
        <f t="shared" si="8"/>
        <v>120.74999999999999</v>
      </c>
      <c r="F57" s="33">
        <f t="shared" si="7"/>
        <v>150.93749999999997</v>
      </c>
      <c r="G57" s="30">
        <f t="shared" si="1"/>
        <v>0.14999999999999991</v>
      </c>
    </row>
    <row r="58" spans="1:7" x14ac:dyDescent="0.2">
      <c r="A58" s="40"/>
      <c r="B58" s="8" t="s">
        <v>78</v>
      </c>
      <c r="C58" s="31"/>
      <c r="D58" s="32"/>
      <c r="E58" s="29"/>
      <c r="F58" s="33"/>
      <c r="G58" s="30"/>
    </row>
    <row r="59" spans="1:7" x14ac:dyDescent="0.2">
      <c r="A59" s="40" t="s">
        <v>31</v>
      </c>
      <c r="B59" s="1" t="s">
        <v>79</v>
      </c>
      <c r="C59" s="31">
        <v>22</v>
      </c>
      <c r="D59" s="32">
        <f t="shared" ref="D59:F63" si="9">C59*1.25</f>
        <v>27.5</v>
      </c>
      <c r="E59" s="29">
        <f t="shared" si="8"/>
        <v>25.299999999999997</v>
      </c>
      <c r="F59" s="33">
        <f t="shared" si="9"/>
        <v>31.624999999999996</v>
      </c>
      <c r="G59" s="30">
        <f t="shared" si="1"/>
        <v>0.14999999999999991</v>
      </c>
    </row>
    <row r="60" spans="1:7" x14ac:dyDescent="0.2">
      <c r="A60" s="40" t="s">
        <v>32</v>
      </c>
      <c r="B60" s="1" t="s">
        <v>77</v>
      </c>
      <c r="C60" s="31">
        <v>10</v>
      </c>
      <c r="D60" s="32">
        <f t="shared" si="9"/>
        <v>12.5</v>
      </c>
      <c r="E60" s="29">
        <f t="shared" ref="E60" si="10">C60*1.15</f>
        <v>11.5</v>
      </c>
      <c r="F60" s="33">
        <f t="shared" si="9"/>
        <v>14.375</v>
      </c>
      <c r="G60" s="30">
        <f t="shared" ref="G60" si="11">E60/C60-100%</f>
        <v>0.14999999999999991</v>
      </c>
    </row>
    <row r="61" spans="1:7" x14ac:dyDescent="0.2">
      <c r="A61" s="40" t="s">
        <v>33</v>
      </c>
      <c r="B61" s="1" t="s">
        <v>80</v>
      </c>
      <c r="C61" s="31">
        <v>15</v>
      </c>
      <c r="D61" s="32">
        <f t="shared" si="9"/>
        <v>18.75</v>
      </c>
      <c r="E61" s="29">
        <f t="shared" si="8"/>
        <v>17.25</v>
      </c>
      <c r="F61" s="33">
        <f t="shared" si="9"/>
        <v>21.5625</v>
      </c>
      <c r="G61" s="30">
        <f t="shared" si="1"/>
        <v>0.14999999999999991</v>
      </c>
    </row>
    <row r="62" spans="1:7" x14ac:dyDescent="0.2">
      <c r="A62" s="40" t="s">
        <v>34</v>
      </c>
      <c r="B62" s="1" t="s">
        <v>81</v>
      </c>
      <c r="C62" s="31">
        <v>25</v>
      </c>
      <c r="D62" s="32">
        <f t="shared" si="9"/>
        <v>31.25</v>
      </c>
      <c r="E62" s="33">
        <f t="shared" si="8"/>
        <v>28.749999999999996</v>
      </c>
      <c r="F62" s="33">
        <f t="shared" si="9"/>
        <v>35.937499999999993</v>
      </c>
      <c r="G62" s="30">
        <f t="shared" si="1"/>
        <v>0.14999999999999991</v>
      </c>
    </row>
    <row r="63" spans="1:7" x14ac:dyDescent="0.2">
      <c r="A63" s="40" t="s">
        <v>35</v>
      </c>
      <c r="B63" s="1" t="s">
        <v>86</v>
      </c>
      <c r="C63" s="31"/>
      <c r="D63" s="32"/>
      <c r="E63" s="33">
        <v>30</v>
      </c>
      <c r="F63" s="33">
        <f t="shared" si="9"/>
        <v>37.5</v>
      </c>
      <c r="G63" s="41"/>
    </row>
    <row r="64" spans="1:7" x14ac:dyDescent="0.2">
      <c r="A64" s="42"/>
    </row>
    <row r="65" spans="2:7" ht="14.25" x14ac:dyDescent="0.2">
      <c r="B65" s="70" t="s">
        <v>85</v>
      </c>
      <c r="E65" s="43"/>
      <c r="F65" s="14"/>
      <c r="G65" s="45"/>
    </row>
    <row r="66" spans="2:7" x14ac:dyDescent="0.2">
      <c r="B66" s="46"/>
      <c r="E66" s="43"/>
      <c r="F66" s="43"/>
      <c r="G66" s="45"/>
    </row>
    <row r="67" spans="2:7" x14ac:dyDescent="0.2">
      <c r="B67" s="64" t="s">
        <v>101</v>
      </c>
      <c r="C67" s="54"/>
      <c r="D67" s="65"/>
      <c r="E67" s="67" t="s">
        <v>82</v>
      </c>
      <c r="G67" s="45"/>
    </row>
    <row r="68" spans="2:7" x14ac:dyDescent="0.2">
      <c r="B68" s="64" t="s">
        <v>104</v>
      </c>
      <c r="C68" s="54"/>
      <c r="D68" s="65"/>
      <c r="E68" s="67" t="s">
        <v>83</v>
      </c>
      <c r="G68" s="45"/>
    </row>
    <row r="69" spans="2:7" x14ac:dyDescent="0.2">
      <c r="B69" s="66" t="s">
        <v>103</v>
      </c>
      <c r="C69" s="54"/>
      <c r="D69" s="65"/>
      <c r="E69" s="14"/>
      <c r="G69" s="45"/>
    </row>
    <row r="70" spans="2:7" x14ac:dyDescent="0.2">
      <c r="E70" s="50"/>
      <c r="F70" s="50"/>
      <c r="G70" s="51"/>
    </row>
  </sheetData>
  <mergeCells count="22">
    <mergeCell ref="A9:F10"/>
    <mergeCell ref="A6:F7"/>
    <mergeCell ref="F23:F24"/>
    <mergeCell ref="F27:F28"/>
    <mergeCell ref="C23:C24"/>
    <mergeCell ref="E23:E24"/>
    <mergeCell ref="F42:F43"/>
    <mergeCell ref="G27:G28"/>
    <mergeCell ref="G42:G43"/>
    <mergeCell ref="C14:C15"/>
    <mergeCell ref="E14:E15"/>
    <mergeCell ref="G14:G15"/>
    <mergeCell ref="G23:G24"/>
    <mergeCell ref="C42:C43"/>
    <mergeCell ref="E42:E43"/>
    <mergeCell ref="C27:C28"/>
    <mergeCell ref="E27:E28"/>
    <mergeCell ref="F14:F15"/>
    <mergeCell ref="D14:D15"/>
    <mergeCell ref="D23:D24"/>
    <mergeCell ref="D27:D28"/>
    <mergeCell ref="D42:D43"/>
  </mergeCells>
  <pageMargins left="0.70866141732283472" right="0.11811023622047245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POGREBNO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Barada</cp:lastModifiedBy>
  <cp:lastPrinted>2025-12-10T06:38:50Z</cp:lastPrinted>
  <dcterms:created xsi:type="dcterms:W3CDTF">2019-06-13T09:11:38Z</dcterms:created>
  <dcterms:modified xsi:type="dcterms:W3CDTF">2025-12-29T18:00:53Z</dcterms:modified>
</cp:coreProperties>
</file>